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mc:AlternateContent xmlns:mc="http://schemas.openxmlformats.org/markup-compatibility/2006">
    <mc:Choice Requires="x15">
      <x15ac:absPath xmlns:x15ac="http://schemas.microsoft.com/office/spreadsheetml/2010/11/ac" url="https://leargasireland.sharepoint.com/sites/PeacePlus/Shared Documents/General/Temporary working files/Year 2 into year 3 draft docs/Renewal form/"/>
    </mc:Choice>
  </mc:AlternateContent>
  <xr:revisionPtr revIDLastSave="0" documentId="8_{66C40688-2315-4E1E-8D2B-8E158A83B119}" xr6:coauthVersionLast="47" xr6:coauthVersionMax="47" xr10:uidLastSave="{00000000-0000-0000-0000-000000000000}"/>
  <bookViews>
    <workbookView xWindow="28680" yWindow="-13050" windowWidth="29040" windowHeight="15720" xr2:uid="{00000000-000D-0000-FFFF-FFFF00000000}"/>
  </bookViews>
  <sheets>
    <sheet name="Renewal Form" sheetId="1" r:id="rId1"/>
    <sheet name="PartnershipData" sheetId="2" state="hidden" r:id="rId2"/>
  </sheets>
  <definedNames>
    <definedName name="_xlnm.Print_Titles" localSheetId="0">'Renewal Form'!$1:$5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1" l="1"/>
  <c r="E6" i="1"/>
  <c r="E7" i="1"/>
  <c r="E60" i="1"/>
  <c r="E61" i="1"/>
  <c r="E62" i="1"/>
  <c r="J38" i="1"/>
  <c r="J29" i="1" l="1"/>
  <c r="J47" i="1" l="1"/>
  <c r="A6" i="1"/>
  <c r="B6" i="1"/>
  <c r="C62" i="1"/>
  <c r="C61" i="1"/>
  <c r="C60" i="1"/>
  <c r="E59" i="1"/>
  <c r="C59" i="1"/>
  <c r="H16" i="1"/>
  <c r="C16" i="1"/>
  <c r="C15" i="1"/>
  <c r="H14" i="1"/>
  <c r="C14" i="1"/>
  <c r="H13" i="1"/>
  <c r="C13" i="1"/>
  <c r="K9" i="1"/>
  <c r="H9" i="1"/>
  <c r="G9" i="1"/>
  <c r="F9" i="1"/>
  <c r="E9" i="1"/>
  <c r="B9" i="1"/>
  <c r="A9" i="1"/>
  <c r="K8" i="1"/>
  <c r="H8" i="1"/>
  <c r="G8" i="1"/>
  <c r="F8" i="1"/>
  <c r="E8" i="1"/>
  <c r="B8" i="1"/>
  <c r="A8" i="1"/>
  <c r="K7" i="1"/>
  <c r="H7" i="1"/>
  <c r="G7" i="1"/>
  <c r="F7" i="1"/>
  <c r="B7" i="1"/>
  <c r="A7" i="1"/>
  <c r="K6" i="1"/>
  <c r="H6" i="1"/>
  <c r="G6" i="1"/>
  <c r="F6" i="1"/>
  <c r="H17" i="1" l="1"/>
</calcChain>
</file>

<file path=xl/sharedStrings.xml><?xml version="1.0" encoding="utf-8"?>
<sst xmlns="http://schemas.openxmlformats.org/spreadsheetml/2006/main" count="1118" uniqueCount="625">
  <si>
    <t>PEACEPLUS ASPIRE – YEAR 3 RENEWAL FORM</t>
  </si>
  <si>
    <t>Please complete this form if you wish to continue PEACEPLUS ASPIRE into 2026/27</t>
  </si>
  <si>
    <t>👉  Select your school name from the ⬇ START HERE dropdown — your details will auto-fill (shown in purple)</t>
  </si>
  <si>
    <t xml:space="preserve">  SECTION 1: SCHOOL DETAILS</t>
  </si>
  <si>
    <t>Partnership Number</t>
  </si>
  <si>
    <t>Category</t>
  </si>
  <si>
    <t>School</t>
  </si>
  <si>
    <t>Name of School
⬇ START HERE</t>
  </si>
  <si>
    <t>Roll Number</t>
  </si>
  <si>
    <t>Address</t>
  </si>
  <si>
    <t>County</t>
  </si>
  <si>
    <t>Phone Number</t>
  </si>
  <si>
    <t>Management Type (select below)</t>
  </si>
  <si>
    <t>Head Teacher Name</t>
  </si>
  <si>
    <t>Sector</t>
  </si>
  <si>
    <t>Head Teacher Email</t>
  </si>
  <si>
    <t>Contact Teacher Name</t>
  </si>
  <si>
    <t>Contact Teacher Email</t>
  </si>
  <si>
    <t>Total No. on Roll</t>
  </si>
  <si>
    <t>No. of Pupils
(Catholic Background)</t>
  </si>
  <si>
    <t>No. of Pupils
(Protestant Background)</t>
  </si>
  <si>
    <t>No. of Pupils
(Unknown/Undeclared/Other background)</t>
  </si>
  <si>
    <t>DEIS        (select below)</t>
  </si>
  <si>
    <t>No. of Young People with AEN</t>
  </si>
  <si>
    <t>No. of Newcomer Young People</t>
  </si>
  <si>
    <t>No. of YP without Irish/English as First Language</t>
  </si>
  <si>
    <t>School 1</t>
  </si>
  <si>
    <t>School 2</t>
  </si>
  <si>
    <t>School 3</t>
  </si>
  <si>
    <t>School 4</t>
  </si>
  <si>
    <t xml:space="preserve">  SECTION 2: FUNDING REQUEST</t>
  </si>
  <si>
    <t>School Name</t>
  </si>
  <si>
    <t>Number of Young People Funded by PEACEPLUS ASPIRE
(max 80)</t>
  </si>
  <si>
    <t>Total Funding Per School</t>
  </si>
  <si>
    <t>Confirm that these young people will reflect diversity of school population
(ethos, AEN, new communities – detail verified in September)</t>
  </si>
  <si>
    <t>TOTAL FUNDING</t>
  </si>
  <si>
    <t xml:space="preserve">  SECTION 3: NARRATIVE QUESTIONS</t>
  </si>
  <si>
    <t>Q1:  Tell us your motivation for continuing PEACEPLUS ASPIRE into Year 3, with particular reference to how you will build on your progress from last year, what curriculum areas you will focus on and how this links to your school improvement plan.
(use bullet points if required)</t>
  </si>
  <si>
    <t>Character count:</t>
  </si>
  <si>
    <t>Q2:  Tell us how you will focus particularly on sustainable parental and community connections this year.
(use bullet points if required)</t>
  </si>
  <si>
    <t xml:space="preserve">
</t>
  </si>
  <si>
    <t>Q3:  Tell us how you will begin to or continue to ensure that your project remains sustainable beyond the lifetime of the funding.
(use bullet points if required)</t>
  </si>
  <si>
    <t xml:space="preserve">  SECTION 4: CONFIRMATIONS</t>
  </si>
  <si>
    <t>Please confirm that:</t>
  </si>
  <si>
    <t>⬇ Select Below</t>
  </si>
  <si>
    <t>You have capacity to deliver 30 hours of shared education and will detail this in your Year 3 Action Plan</t>
  </si>
  <si>
    <t>You will monitor and evaluate your project and will detail this in your Year 3 Action Plan</t>
  </si>
  <si>
    <t>You will incorporate a digital element in your project and will detail this in your Year 3 Action Plan</t>
  </si>
  <si>
    <t>The Board of Management support the project</t>
  </si>
  <si>
    <t>You are not in receipt of any other funding for this work</t>
  </si>
  <si>
    <t xml:space="preserve">  SECTION 5: SIGNATURES</t>
  </si>
  <si>
    <t>Signature</t>
  </si>
  <si>
    <t>Date</t>
  </si>
  <si>
    <t>No.</t>
  </si>
  <si>
    <t>DE/Roll no</t>
  </si>
  <si>
    <t>Type</t>
  </si>
  <si>
    <t>Address 1</t>
  </si>
  <si>
    <t>Address 2</t>
  </si>
  <si>
    <t>Address 3</t>
  </si>
  <si>
    <t>Post Code</t>
  </si>
  <si>
    <t>Tel no</t>
  </si>
  <si>
    <t>14069P</t>
  </si>
  <si>
    <t>Dún Dealgan National School</t>
  </si>
  <si>
    <t>S-S</t>
  </si>
  <si>
    <t>Primary</t>
  </si>
  <si>
    <t>Jocelyn Street</t>
  </si>
  <si>
    <t>Dundalk</t>
  </si>
  <si>
    <t>Co Louth</t>
  </si>
  <si>
    <t>A91 PH27</t>
  </si>
  <si>
    <t>042 93 35902</t>
  </si>
  <si>
    <t>18034Q</t>
  </si>
  <si>
    <t>Muchgrange National School</t>
  </si>
  <si>
    <t>Muchgrange</t>
  </si>
  <si>
    <t>Greenore</t>
  </si>
  <si>
    <t>A91 DK09</t>
  </si>
  <si>
    <t>042 93 73604</t>
  </si>
  <si>
    <t>15217J</t>
  </si>
  <si>
    <t>Ardkeeran National School</t>
  </si>
  <si>
    <t>Riverstown</t>
  </si>
  <si>
    <t>Co Sligo</t>
  </si>
  <si>
    <t>071 9165411</t>
  </si>
  <si>
    <t>13196R</t>
  </si>
  <si>
    <t>Taunagh National School</t>
  </si>
  <si>
    <t>071 9165605</t>
  </si>
  <si>
    <t>19495L</t>
  </si>
  <si>
    <t>Carbury National School</t>
  </si>
  <si>
    <t>The Mall</t>
  </si>
  <si>
    <t>Sligo</t>
  </si>
  <si>
    <t>F91 FW10</t>
  </si>
  <si>
    <t xml:space="preserve">071 9161014 </t>
  </si>
  <si>
    <t>17641J</t>
  </si>
  <si>
    <t>S.N. Réalt na Mara, Rosses Point</t>
  </si>
  <si>
    <t xml:space="preserve">Rosses Point </t>
  </si>
  <si>
    <t xml:space="preserve">071 9177251 </t>
  </si>
  <si>
    <t>16136O</t>
  </si>
  <si>
    <t>Cliffoney National School</t>
  </si>
  <si>
    <t>Ballinphull</t>
  </si>
  <si>
    <t>Cliffoney</t>
  </si>
  <si>
    <t>071 9166578</t>
  </si>
  <si>
    <t>20079E</t>
  </si>
  <si>
    <t>The Four Masters National School</t>
  </si>
  <si>
    <t>Kinlough</t>
  </si>
  <si>
    <t>Co Leitrim</t>
  </si>
  <si>
    <t>071 9841123</t>
  </si>
  <si>
    <t>08390J</t>
  </si>
  <si>
    <t>Masterson National School</t>
  </si>
  <si>
    <t>Church Lane</t>
  </si>
  <si>
    <t>Manorhamilton</t>
  </si>
  <si>
    <t>F91YD86</t>
  </si>
  <si>
    <t>071 9855540</t>
  </si>
  <si>
    <t>18589P</t>
  </si>
  <si>
    <t>Scoil Mhic Diarmada</t>
  </si>
  <si>
    <t>Killyclogher</t>
  </si>
  <si>
    <t>F91 NF72</t>
  </si>
  <si>
    <t>071 9854061</t>
  </si>
  <si>
    <t>13908D</t>
  </si>
  <si>
    <t>St Aidan's National School</t>
  </si>
  <si>
    <t>Conray</t>
  </si>
  <si>
    <t>Rossinver</t>
  </si>
  <si>
    <t>F91 HH90</t>
  </si>
  <si>
    <t>071 9854073</t>
  </si>
  <si>
    <t>14898I</t>
  </si>
  <si>
    <t>Drumeela National School</t>
  </si>
  <si>
    <t>Drumeela</t>
  </si>
  <si>
    <t>Carrigallen</t>
  </si>
  <si>
    <t>H12 XA02</t>
  </si>
  <si>
    <t>049 4333305</t>
  </si>
  <si>
    <t>09353I</t>
  </si>
  <si>
    <t>Newtowngore National School</t>
  </si>
  <si>
    <t>Newtowngore</t>
  </si>
  <si>
    <t>Carrick on Shannon</t>
  </si>
  <si>
    <t>N41 RY65</t>
  </si>
  <si>
    <t>049 4333955</t>
  </si>
  <si>
    <t>19737J</t>
  </si>
  <si>
    <t>Castleblayney Central NS</t>
  </si>
  <si>
    <t>Drumalish</t>
  </si>
  <si>
    <t>Castleblayney</t>
  </si>
  <si>
    <t>Co Monaghan</t>
  </si>
  <si>
    <t>A75 E653</t>
  </si>
  <si>
    <t>042 9740817</t>
  </si>
  <si>
    <t>18234N</t>
  </si>
  <si>
    <t>Oram National School</t>
  </si>
  <si>
    <t>Oram</t>
  </si>
  <si>
    <t>A75 XN97</t>
  </si>
  <si>
    <t>042 9746076</t>
  </si>
  <si>
    <t>17686I</t>
  </si>
  <si>
    <t>Scoil Mhuire na mBuachailli</t>
  </si>
  <si>
    <t>Dublin Road</t>
  </si>
  <si>
    <t>042 9740246</t>
  </si>
  <si>
    <t>16202B</t>
  </si>
  <si>
    <t>Scoil na gCailini</t>
  </si>
  <si>
    <t>Laurel Hill</t>
  </si>
  <si>
    <t xml:space="preserve"> </t>
  </si>
  <si>
    <t>042 9746090</t>
  </si>
  <si>
    <t>00359V</t>
  </si>
  <si>
    <t>St Louis GNS Monaghan</t>
  </si>
  <si>
    <t>Park Road</t>
  </si>
  <si>
    <t>Monaghan</t>
  </si>
  <si>
    <t>047 81305</t>
  </si>
  <si>
    <t>17150N</t>
  </si>
  <si>
    <t>St Mary;s BNS Monaghan</t>
  </si>
  <si>
    <t>An Cnoc</t>
  </si>
  <si>
    <t>047 82361</t>
  </si>
  <si>
    <t>16923O</t>
  </si>
  <si>
    <t>Urbleshanny National School</t>
  </si>
  <si>
    <t>Carrowhatta</t>
  </si>
  <si>
    <t>Scotstown</t>
  </si>
  <si>
    <t>047 89594</t>
  </si>
  <si>
    <t>13271F</t>
  </si>
  <si>
    <t>Fairgreen National School</t>
  </si>
  <si>
    <t>N-S</t>
  </si>
  <si>
    <t>Railway Road</t>
  </si>
  <si>
    <t>Belturbet</t>
  </si>
  <si>
    <t>Co Cavan</t>
  </si>
  <si>
    <t>049 9522803</t>
  </si>
  <si>
    <t>70360C</t>
  </si>
  <si>
    <t>St Mogue’s College</t>
  </si>
  <si>
    <t>Post Primary</t>
  </si>
  <si>
    <t>Bawnboy</t>
  </si>
  <si>
    <t>Cavan</t>
  </si>
  <si>
    <t>H14 VW13</t>
  </si>
  <si>
    <t>049 9523112</t>
  </si>
  <si>
    <t>14910S</t>
  </si>
  <si>
    <t>St Mary's NS Castlefinn</t>
  </si>
  <si>
    <t>Castlefinn</t>
  </si>
  <si>
    <t>Co Donegal</t>
  </si>
  <si>
    <t>074 9146206</t>
  </si>
  <si>
    <t>06028F</t>
  </si>
  <si>
    <t>Rockcorry NS</t>
  </si>
  <si>
    <t>Cootehill Road</t>
  </si>
  <si>
    <t>Rockcorry</t>
  </si>
  <si>
    <t>042 97425554</t>
  </si>
  <si>
    <t>18482U</t>
  </si>
  <si>
    <t>Scoil Mhuire Gransha</t>
  </si>
  <si>
    <t>Leachtgallon</t>
  </si>
  <si>
    <t>Clones</t>
  </si>
  <si>
    <t>H23 EY86</t>
  </si>
  <si>
    <t>047 51235</t>
  </si>
  <si>
    <t>12099O</t>
  </si>
  <si>
    <t>Billis National School</t>
  </si>
  <si>
    <t>New Inns</t>
  </si>
  <si>
    <t>Ballyjamesduff</t>
  </si>
  <si>
    <t>A82CK31</t>
  </si>
  <si>
    <t>049 8544563</t>
  </si>
  <si>
    <t>17625L</t>
  </si>
  <si>
    <t>Knocktemple National School</t>
  </si>
  <si>
    <t>Virginia</t>
  </si>
  <si>
    <t>049 8547081</t>
  </si>
  <si>
    <t>17831O</t>
  </si>
  <si>
    <t>Glebe National School</t>
  </si>
  <si>
    <t>Donegal Town</t>
  </si>
  <si>
    <t>074 972 2183</t>
  </si>
  <si>
    <t>19963S</t>
  </si>
  <si>
    <t>Scoil Aodh Rua agus Nuala</t>
  </si>
  <si>
    <t>Upper Main Street</t>
  </si>
  <si>
    <t>074 972 2661</t>
  </si>
  <si>
    <t>01733B</t>
  </si>
  <si>
    <t>Ardara Mixed National School</t>
  </si>
  <si>
    <t>Ardara</t>
  </si>
  <si>
    <t>F94 P279</t>
  </si>
  <si>
    <t>074 954 1539</t>
  </si>
  <si>
    <t>17447N</t>
  </si>
  <si>
    <t>Crannógbuí National School</t>
  </si>
  <si>
    <t>Loughros Point</t>
  </si>
  <si>
    <t>074 954 1002</t>
  </si>
  <si>
    <t>17716O</t>
  </si>
  <si>
    <t>St Riaghans NS</t>
  </si>
  <si>
    <t>Drimnacrosh</t>
  </si>
  <si>
    <t>Glenties</t>
  </si>
  <si>
    <t>074 955 1591</t>
  </si>
  <si>
    <t>1517OJ</t>
  </si>
  <si>
    <t>Cashelshanaghan National School</t>
  </si>
  <si>
    <t>Ballymaleel</t>
  </si>
  <si>
    <t>Letterkenny</t>
  </si>
  <si>
    <t>F92 RF67</t>
  </si>
  <si>
    <t>074 915 1803</t>
  </si>
  <si>
    <t>16903I</t>
  </si>
  <si>
    <t>Faugher National School</t>
  </si>
  <si>
    <t>Marble Hill Road</t>
  </si>
  <si>
    <t>Portnablagh</t>
  </si>
  <si>
    <t>Dunfanaghy</t>
  </si>
  <si>
    <t>F92 X406</t>
  </si>
  <si>
    <t>074 913 6422</t>
  </si>
  <si>
    <t>18772G</t>
  </si>
  <si>
    <t>St Brigid’s Special School</t>
  </si>
  <si>
    <t>Special</t>
  </si>
  <si>
    <t>Ard Easmuinn</t>
  </si>
  <si>
    <t>042 9335238</t>
  </si>
  <si>
    <t>02322I</t>
  </si>
  <si>
    <t>St. Oliver’s National School</t>
  </si>
  <si>
    <t>Dundalk Street</t>
  </si>
  <si>
    <t>Carlingford</t>
  </si>
  <si>
    <t>A91 NW92</t>
  </si>
  <si>
    <t>042 9373405</t>
  </si>
  <si>
    <t>18391R</t>
  </si>
  <si>
    <t>Faughart Community National School</t>
  </si>
  <si>
    <t>Mountpleasant</t>
  </si>
  <si>
    <t>Faughart Upper</t>
  </si>
  <si>
    <t>A91 D897</t>
  </si>
  <si>
    <t>042 937 1931</t>
  </si>
  <si>
    <t>18347O</t>
  </si>
  <si>
    <t>St Nicholas’ National School</t>
  </si>
  <si>
    <t>Nicholas St</t>
  </si>
  <si>
    <t>A91 X223</t>
  </si>
  <si>
    <t>042 9330860</t>
  </si>
  <si>
    <t>18172F</t>
  </si>
  <si>
    <t>Gleneely National School</t>
  </si>
  <si>
    <t>Crossroads</t>
  </si>
  <si>
    <t>Killygordon</t>
  </si>
  <si>
    <t>F93 EV88</t>
  </si>
  <si>
    <t>074 9149395</t>
  </si>
  <si>
    <t>18874O</t>
  </si>
  <si>
    <t>Killygordon National School</t>
  </si>
  <si>
    <t>Main Street,</t>
  </si>
  <si>
    <t>Lifford</t>
  </si>
  <si>
    <t>F93 A0CP</t>
  </si>
  <si>
    <t>074 9149052</t>
  </si>
  <si>
    <t>71230R</t>
  </si>
  <si>
    <t>Deele College</t>
  </si>
  <si>
    <t>Raphoe</t>
  </si>
  <si>
    <t>F93 D237</t>
  </si>
  <si>
    <t>074 9145493</t>
  </si>
  <si>
    <t>81011L</t>
  </si>
  <si>
    <t>The Royal &amp; Prior School</t>
  </si>
  <si>
    <t>F93 T298</t>
  </si>
  <si>
    <t>074 91 45389</t>
  </si>
  <si>
    <t>18371L</t>
  </si>
  <si>
    <t>Scoil Mhuire, Creeslough</t>
  </si>
  <si>
    <t>Creeslough</t>
  </si>
  <si>
    <t>F92 PN84</t>
  </si>
  <si>
    <t>074 91 38282</t>
  </si>
  <si>
    <t>18151U</t>
  </si>
  <si>
    <t>Scoil Mhuire, Milford</t>
  </si>
  <si>
    <t>Convent Road</t>
  </si>
  <si>
    <t>Milford</t>
  </si>
  <si>
    <t>F92 D744</t>
  </si>
  <si>
    <t>074 91 53494</t>
  </si>
  <si>
    <t>19411C</t>
  </si>
  <si>
    <t>Ballyraine National School</t>
  </si>
  <si>
    <t>Ballyraine Road</t>
  </si>
  <si>
    <t>Ballyraine</t>
  </si>
  <si>
    <t>F92 CX29</t>
  </si>
  <si>
    <t>074 9124758</t>
  </si>
  <si>
    <t>20235P</t>
  </si>
  <si>
    <t>Letterkenny Educate Together NS</t>
  </si>
  <si>
    <t>Kiltoy</t>
  </si>
  <si>
    <t>F92XCW9</t>
  </si>
  <si>
    <t>074 9103794</t>
  </si>
  <si>
    <t>18625Q</t>
  </si>
  <si>
    <t>Scoil Cholmcille</t>
  </si>
  <si>
    <t>F92 A386</t>
  </si>
  <si>
    <t>074 9122772</t>
  </si>
  <si>
    <t>19235I</t>
  </si>
  <si>
    <t>Portlean National School</t>
  </si>
  <si>
    <t>Kilmacrennan</t>
  </si>
  <si>
    <t>F92 T256</t>
  </si>
  <si>
    <t>074 9153556</t>
  </si>
  <si>
    <t>18241V</t>
  </si>
  <si>
    <t>Scoil Cholmcille, Drumman</t>
  </si>
  <si>
    <t>Drumman</t>
  </si>
  <si>
    <t>Ramelton</t>
  </si>
  <si>
    <t>F92 NY91</t>
  </si>
  <si>
    <t>074 9151430</t>
  </si>
  <si>
    <t>17241Q</t>
  </si>
  <si>
    <t>Donoughmore National School</t>
  </si>
  <si>
    <t>Castlefin</t>
  </si>
  <si>
    <t xml:space="preserve">Lifford </t>
  </si>
  <si>
    <t>F93 WV78</t>
  </si>
  <si>
    <t>074 9146588</t>
  </si>
  <si>
    <t>17040G</t>
  </si>
  <si>
    <t>St Safans National School</t>
  </si>
  <si>
    <t>Drumdoit</t>
  </si>
  <si>
    <t>F93 R529</t>
  </si>
  <si>
    <t>074 9146521</t>
  </si>
  <si>
    <t>18251B</t>
  </si>
  <si>
    <t>Ayr Hill NS, Ramelton</t>
  </si>
  <si>
    <t>Tank Road</t>
  </si>
  <si>
    <t>F92 WT21</t>
  </si>
  <si>
    <t>074 9151512</t>
  </si>
  <si>
    <t>18052S</t>
  </si>
  <si>
    <t>Scoil Mhuire Gan Smál, Letterkenny</t>
  </si>
  <si>
    <t>Sentry Hill</t>
  </si>
  <si>
    <t>F92CK27</t>
  </si>
  <si>
    <t>074 9121171</t>
  </si>
  <si>
    <t>15729N</t>
  </si>
  <si>
    <t>St Joseph’s NS, Rathmullan</t>
  </si>
  <si>
    <t>Church Street</t>
  </si>
  <si>
    <t>Rathmullan</t>
  </si>
  <si>
    <t>F92 VA89</t>
  </si>
  <si>
    <t>074 9158388</t>
  </si>
  <si>
    <t>19633U</t>
  </si>
  <si>
    <t>Moyle National School</t>
  </si>
  <si>
    <t>Newtowncunningham</t>
  </si>
  <si>
    <t>F93 XD25</t>
  </si>
  <si>
    <t>074 9156192</t>
  </si>
  <si>
    <t>17598L</t>
  </si>
  <si>
    <t>Scoil an Linbh Íosa</t>
  </si>
  <si>
    <t>Carrigans</t>
  </si>
  <si>
    <t>F93 K662</t>
  </si>
  <si>
    <t>074 9140267</t>
  </si>
  <si>
    <t>07464H</t>
  </si>
  <si>
    <t>Brownknowe National School</t>
  </si>
  <si>
    <t>Brownknowe</t>
  </si>
  <si>
    <t>F92 P223</t>
  </si>
  <si>
    <t>074 9151392</t>
  </si>
  <si>
    <t>16850N</t>
  </si>
  <si>
    <t>St Garvan’s National School</t>
  </si>
  <si>
    <t>Drumhalla</t>
  </si>
  <si>
    <t>F92 XA39</t>
  </si>
  <si>
    <t>074 9158414</t>
  </si>
  <si>
    <t>05230S</t>
  </si>
  <si>
    <t>Convoy Joint National School</t>
  </si>
  <si>
    <t>Convoy</t>
  </si>
  <si>
    <t>F93 NR7V</t>
  </si>
  <si>
    <t>074 9147493</t>
  </si>
  <si>
    <t>09748I</t>
  </si>
  <si>
    <t>Glenmaquin National School</t>
  </si>
  <si>
    <t>Glenmaquin</t>
  </si>
  <si>
    <t>F92 F792</t>
  </si>
  <si>
    <t>074 9147599</t>
  </si>
  <si>
    <t>17057A</t>
  </si>
  <si>
    <t>Scoil Phádraig, Drumkeen</t>
  </si>
  <si>
    <t>Drumkeen</t>
  </si>
  <si>
    <t>Ballybofey</t>
  </si>
  <si>
    <t>F93 TP03</t>
  </si>
  <si>
    <t>074 9134066</t>
  </si>
  <si>
    <t>08673V</t>
  </si>
  <si>
    <t>Hunt National School</t>
  </si>
  <si>
    <t>Castle Street</t>
  </si>
  <si>
    <t>Mohill</t>
  </si>
  <si>
    <t>N41 XW81</t>
  </si>
  <si>
    <t>071 9631326</t>
  </si>
  <si>
    <t>20483L</t>
  </si>
  <si>
    <t>Scoil Chlann Naofa</t>
  </si>
  <si>
    <t>Ballinamore</t>
  </si>
  <si>
    <t>Leitrim</t>
  </si>
  <si>
    <t>N41 KD98</t>
  </si>
  <si>
    <t>071 9645001</t>
  </si>
  <si>
    <t>18058H</t>
  </si>
  <si>
    <t>Rathdonnell National School</t>
  </si>
  <si>
    <t>Rathdonnell</t>
  </si>
  <si>
    <t>F92 K403</t>
  </si>
  <si>
    <t>074 9137315</t>
  </si>
  <si>
    <t>18710H</t>
  </si>
  <si>
    <t>Scoil Na Croise Naofa</t>
  </si>
  <si>
    <t>F92 T3Y8</t>
  </si>
  <si>
    <t xml:space="preserve">074 9136618 </t>
  </si>
  <si>
    <t>18319J</t>
  </si>
  <si>
    <t>Trentagh National School</t>
  </si>
  <si>
    <t>Trentagh</t>
  </si>
  <si>
    <t>F92 XV20</t>
  </si>
  <si>
    <t>074 9137494</t>
  </si>
  <si>
    <t>18250W</t>
  </si>
  <si>
    <t>Ballymore National School</t>
  </si>
  <si>
    <t>Ballymore</t>
  </si>
  <si>
    <t>F92 E426</t>
  </si>
  <si>
    <t>0749 136255</t>
  </si>
  <si>
    <t>14704P</t>
  </si>
  <si>
    <t>Scoil Cholmcille Maigh Rua</t>
  </si>
  <si>
    <t>Murroe</t>
  </si>
  <si>
    <t>F92 HT32</t>
  </si>
  <si>
    <t>074 9136702</t>
  </si>
  <si>
    <t>16829W</t>
  </si>
  <si>
    <t>Scoil Eoin Pól</t>
  </si>
  <si>
    <t>Anagaire</t>
  </si>
  <si>
    <t>Leitir Ceanainn</t>
  </si>
  <si>
    <t xml:space="preserve">Tir Chonaill </t>
  </si>
  <si>
    <t>F94 X850</t>
  </si>
  <si>
    <t>074 9548222</t>
  </si>
  <si>
    <t>17469A</t>
  </si>
  <si>
    <t>Cloughfin National School</t>
  </si>
  <si>
    <t>Cloughfin</t>
  </si>
  <si>
    <t>Ballindrait</t>
  </si>
  <si>
    <t>F93 Y227</t>
  </si>
  <si>
    <t>074 9145705</t>
  </si>
  <si>
    <t>07143K</t>
  </si>
  <si>
    <t>Monreagh National School</t>
  </si>
  <si>
    <t>F93 CV60</t>
  </si>
  <si>
    <t>074 9140445</t>
  </si>
  <si>
    <t>10062E</t>
  </si>
  <si>
    <t>Creeslough National School</t>
  </si>
  <si>
    <t>Main St.</t>
  </si>
  <si>
    <t>F92 W803</t>
  </si>
  <si>
    <t>074 9138453</t>
  </si>
  <si>
    <t>16763S</t>
  </si>
  <si>
    <t>Scoil Naisiunta Glasain</t>
  </si>
  <si>
    <t>Glassan</t>
  </si>
  <si>
    <t>F92KV97</t>
  </si>
  <si>
    <t>074 9138246</t>
  </si>
  <si>
    <t>62861F</t>
  </si>
  <si>
    <t>St Columba’s College Stranorlar</t>
  </si>
  <si>
    <t>Drumboe Avenue</t>
  </si>
  <si>
    <t>Stranorlar</t>
  </si>
  <si>
    <t>F93KN62</t>
  </si>
  <si>
    <t>074 9131246</t>
  </si>
  <si>
    <t>18329M</t>
  </si>
  <si>
    <t>Leckaun N.S.</t>
  </si>
  <si>
    <t>Magurk</t>
  </si>
  <si>
    <t>Leckaun</t>
  </si>
  <si>
    <t>F91 N923</t>
  </si>
  <si>
    <t>17233R</t>
  </si>
  <si>
    <t>St Clare’s Primary School Manorhamilton</t>
  </si>
  <si>
    <t>Station Road</t>
  </si>
  <si>
    <t>F91 NP08</t>
  </si>
  <si>
    <t>071 9855703</t>
  </si>
  <si>
    <t>16995Q</t>
  </si>
  <si>
    <t>Drumoghill National School</t>
  </si>
  <si>
    <t>Drumoghill</t>
  </si>
  <si>
    <t>Manorcunningham</t>
  </si>
  <si>
    <t>F92 PC52</t>
  </si>
  <si>
    <t>074 9157262</t>
  </si>
  <si>
    <t>14941G</t>
  </si>
  <si>
    <t>Ray National School</t>
  </si>
  <si>
    <t>Ray</t>
  </si>
  <si>
    <t>F92 YY86</t>
  </si>
  <si>
    <t>074 9157364</t>
  </si>
  <si>
    <t>17729A</t>
  </si>
  <si>
    <t>Scoil Phroinnseas Naofa</t>
  </si>
  <si>
    <t>Magherabeg</t>
  </si>
  <si>
    <t>F92 PK26</t>
  </si>
  <si>
    <t>074 9157400</t>
  </si>
  <si>
    <t>71200I</t>
  </si>
  <si>
    <t>Errigal College</t>
  </si>
  <si>
    <t>Windyhall</t>
  </si>
  <si>
    <t>F92 FC82</t>
  </si>
  <si>
    <t>074 9121047</t>
  </si>
  <si>
    <t>71220O</t>
  </si>
  <si>
    <t>Mulroy College</t>
  </si>
  <si>
    <t>F92 FX36</t>
  </si>
  <si>
    <t>074 9153346</t>
  </si>
  <si>
    <t>16458N</t>
  </si>
  <si>
    <t>Inver National School</t>
  </si>
  <si>
    <t>Cranny, Lower</t>
  </si>
  <si>
    <t>Inver</t>
  </si>
  <si>
    <t>F94 HE42</t>
  </si>
  <si>
    <t>074 9736438</t>
  </si>
  <si>
    <t>19089A</t>
  </si>
  <si>
    <t>Killaghtee National School</t>
  </si>
  <si>
    <t>Killaghtee</t>
  </si>
  <si>
    <t>Dunkineely</t>
  </si>
  <si>
    <t>F94 PY82</t>
  </si>
  <si>
    <t>074 9737433</t>
  </si>
  <si>
    <t>18129E</t>
  </si>
  <si>
    <t>St Peter’s National School</t>
  </si>
  <si>
    <t>Mountcharles</t>
  </si>
  <si>
    <t>F94 VX99</t>
  </si>
  <si>
    <t>074 9735459</t>
  </si>
  <si>
    <t>16138S</t>
  </si>
  <si>
    <t>Raphoe Central NS</t>
  </si>
  <si>
    <t>McBride Street</t>
  </si>
  <si>
    <t>F93 E367</t>
  </si>
  <si>
    <t>074 9145361</t>
  </si>
  <si>
    <t>17828C</t>
  </si>
  <si>
    <t>St Eunan’s  National School</t>
  </si>
  <si>
    <t>Meetinghouse Street</t>
  </si>
  <si>
    <t>F93 K851</t>
  </si>
  <si>
    <t>074 9145764</t>
  </si>
  <si>
    <t>18731P</t>
  </si>
  <si>
    <t>Robertson National School, Stranorlar</t>
  </si>
  <si>
    <t>Church Road</t>
  </si>
  <si>
    <t>F93 XV29</t>
  </si>
  <si>
    <t>074 9132757</t>
  </si>
  <si>
    <t>19252I</t>
  </si>
  <si>
    <t>Scoil Eoin Baiste</t>
  </si>
  <si>
    <t>Umlagh</t>
  </si>
  <si>
    <t>Carrigart</t>
  </si>
  <si>
    <t>F92HD88</t>
  </si>
  <si>
    <t>074 9155132</t>
  </si>
  <si>
    <t>18076J</t>
  </si>
  <si>
    <t>Scoil Mhuire gan Smál (Lifford NS)</t>
  </si>
  <si>
    <t>Townparks</t>
  </si>
  <si>
    <t>F93 DE28</t>
  </si>
  <si>
    <t>074 9141269</t>
  </si>
  <si>
    <t>17036P</t>
  </si>
  <si>
    <t>Scoil Naisiunta Naomh Colmchille / Kilmacrennan NS</t>
  </si>
  <si>
    <t>KILLMACRENNAN </t>
  </si>
  <si>
    <t>F92P934</t>
  </si>
  <si>
    <t xml:space="preserve">18517N </t>
  </si>
  <si>
    <t>Scoil Mhuire Gleneely</t>
  </si>
  <si>
    <t>Dristearnain</t>
  </si>
  <si>
    <t>Gleneely</t>
  </si>
  <si>
    <t>F93 P212</t>
  </si>
  <si>
    <t>074 9367236</t>
  </si>
  <si>
    <t>17721H</t>
  </si>
  <si>
    <t>Scoil Treasa Naofa</t>
  </si>
  <si>
    <t>Malainn</t>
  </si>
  <si>
    <t>F93 KP89</t>
  </si>
  <si>
    <t>074 9370617</t>
  </si>
  <si>
    <t>11205F</t>
  </si>
  <si>
    <t>Killeshandra National School</t>
  </si>
  <si>
    <t>Main Street</t>
  </si>
  <si>
    <t>Killeshandra</t>
  </si>
  <si>
    <t>H12 Y2N1</t>
  </si>
  <si>
    <t>049 4334822</t>
  </si>
  <si>
    <t>17440W</t>
  </si>
  <si>
    <t>St Mogue’s National School</t>
  </si>
  <si>
    <t>Currin</t>
  </si>
  <si>
    <t>Ballyconnell</t>
  </si>
  <si>
    <t>H14 Y861</t>
  </si>
  <si>
    <t>049 9526562</t>
  </si>
  <si>
    <t>16137Q</t>
  </si>
  <si>
    <t>Drumfad National School</t>
  </si>
  <si>
    <t>Drumfad Lower</t>
  </si>
  <si>
    <t>Kerrykeel</t>
  </si>
  <si>
    <t>F92P683</t>
  </si>
  <si>
    <t>074 9159399</t>
  </si>
  <si>
    <t>16471F</t>
  </si>
  <si>
    <t>St Davaddog's National School</t>
  </si>
  <si>
    <t xml:space="preserve">Tamney </t>
  </si>
  <si>
    <t>F92XH92</t>
  </si>
  <si>
    <t>074 9159527</t>
  </si>
  <si>
    <t>63920A</t>
  </si>
  <si>
    <t>Dundalk Grammar School</t>
  </si>
  <si>
    <t>The Cresent</t>
  </si>
  <si>
    <t>A91 FH00</t>
  </si>
  <si>
    <t>042 9334459</t>
  </si>
  <si>
    <t>63900R</t>
  </si>
  <si>
    <t>St Vincent's Secondary  School</t>
  </si>
  <si>
    <t>Seaatown Place</t>
  </si>
  <si>
    <t>A91 EW81</t>
  </si>
  <si>
    <t>042 9332790</t>
  </si>
  <si>
    <t>18700E</t>
  </si>
  <si>
    <t>Castletown National School</t>
  </si>
  <si>
    <t>Castletown</t>
  </si>
  <si>
    <t>St Johnston</t>
  </si>
  <si>
    <t>F93 Y291</t>
  </si>
  <si>
    <t>074 9148420</t>
  </si>
  <si>
    <t>19518U</t>
  </si>
  <si>
    <t>SN Naomh  Baoithin / St Baithin's NS Lifford</t>
  </si>
  <si>
    <t>074 9148327</t>
  </si>
  <si>
    <t>10595Q</t>
  </si>
  <si>
    <t>Kilbarron NS</t>
  </si>
  <si>
    <t>Belleek Road</t>
  </si>
  <si>
    <t>Ballyshannon</t>
  </si>
  <si>
    <t>071 9851380</t>
  </si>
  <si>
    <t>13563S</t>
  </si>
  <si>
    <t>SN Chill Coinnigh / Kilkenny NS, Glenties, Donegal</t>
  </si>
  <si>
    <t>Kilkenny</t>
  </si>
  <si>
    <t>074-9544270</t>
  </si>
  <si>
    <t>19756N</t>
  </si>
  <si>
    <t>St Conals, Narin, Portnoo</t>
  </si>
  <si>
    <t>NARIN</t>
  </si>
  <si>
    <t>Portnoo</t>
  </si>
  <si>
    <t>074-9545379</t>
  </si>
  <si>
    <t>20096E</t>
  </si>
  <si>
    <t>Gaelscoil na gCeithre Maistri</t>
  </si>
  <si>
    <t>17945G</t>
  </si>
  <si>
    <t>SN Chaitriona Ballyshannon</t>
  </si>
  <si>
    <t>Collage Street, Ballyshannon</t>
  </si>
  <si>
    <t>18508M </t>
  </si>
  <si>
    <t>Naomh Adhamhnain /St Eunans Laghey</t>
  </si>
  <si>
    <t>Laghey,Co. Donegal,,,  </t>
  </si>
  <si>
    <t>13872I </t>
  </si>
  <si>
    <t>Robertson NS, Ballintra</t>
  </si>
  <si>
    <t>Lisminton,Ballintra,Co Donegal</t>
  </si>
  <si>
    <t>19333I</t>
  </si>
  <si>
    <t>Dooish National School</t>
  </si>
  <si>
    <t>Ballybofey,</t>
  </si>
  <si>
    <t>F93N768</t>
  </si>
  <si>
    <t>074-9131471</t>
  </si>
  <si>
    <t>18703K</t>
  </si>
  <si>
    <t>Welchtown NS (Scoil Náisiúnta, Baile an Bhailisigh)</t>
  </si>
  <si>
    <t>Welchtown, Ballybofey</t>
  </si>
  <si>
    <t>F93EW74</t>
  </si>
  <si>
    <t>074-9131855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</si>
</sst>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4">
    <font>
      <sz val="11"/>
      <color theme="1"/>
      <name val="Calibri"/>
      <family val="2"/>
      <scheme val="minor"/>
    </font>
    <font>
      <b/>
      <sz val="14"/>
      <color rgb="FFFFFFFF"/>
      <name val="Arial"/>
      <family val="2"/>
    </font>
    <font>
      <sz val="11"/>
      <color theme="1"/>
      <name val="Arial"/>
      <family val="2"/>
    </font>
    <font>
      <b/>
      <sz val="12"/>
      <color rgb="FFFFFFFF"/>
      <name val="Arial"/>
      <family val="2"/>
    </font>
    <font>
      <b/>
      <sz val="11"/>
      <color rgb="FFFFFFFF"/>
      <name val="Arial"/>
      <family val="2"/>
    </font>
    <font>
      <sz val="11"/>
      <color rgb="FF1F3864"/>
      <name val="Arial"/>
      <family val="2"/>
    </font>
    <font>
      <b/>
      <sz val="11"/>
      <color rgb="FF000000"/>
      <name val="Arial"/>
      <family val="2"/>
    </font>
    <font>
      <sz val="11"/>
      <name val="Arial"/>
      <family val="2"/>
    </font>
    <font>
      <b/>
      <sz val="11"/>
      <name val="Arial"/>
      <family val="2"/>
    </font>
    <font>
      <sz val="11"/>
      <color rgb="FF000000"/>
      <name val="Arial"/>
      <family val="2"/>
    </font>
    <font>
      <b/>
      <sz val="12"/>
      <color theme="0"/>
      <name val="Arial"/>
      <family val="2"/>
    </font>
    <font>
      <b/>
      <sz val="12"/>
      <name val="Arial"/>
      <family val="2"/>
    </font>
    <font>
      <b/>
      <i/>
      <sz val="11"/>
      <color rgb="FF1E2A50"/>
      <name val="Arial"/>
      <family val="2"/>
    </font>
    <font>
      <sz val="11"/>
      <color rgb="FF1E2A50"/>
      <name val="Arial"/>
      <family val="2"/>
    </font>
  </fonts>
  <fills count="11">
    <fill>
      <patternFill patternType="none"/>
    </fill>
    <fill>
      <patternFill patternType="gray125"/>
    </fill>
    <fill>
      <patternFill patternType="solid">
        <fgColor rgb="FFF2F2F2"/>
      </patternFill>
    </fill>
    <fill>
      <patternFill patternType="solid">
        <fgColor rgb="FFFFFFFF"/>
      </patternFill>
    </fill>
    <fill>
      <patternFill patternType="solid">
        <fgColor rgb="FFBDD7EE"/>
      </patternFill>
    </fill>
    <fill>
      <patternFill patternType="solid">
        <fgColor rgb="FFB34B96"/>
        <bgColor indexed="64"/>
      </patternFill>
    </fill>
    <fill>
      <patternFill patternType="solid">
        <fgColor rgb="FF1E2A50"/>
        <bgColor indexed="64"/>
      </patternFill>
    </fill>
    <fill>
      <patternFill patternType="solid">
        <fgColor rgb="FF4E6D87"/>
        <bgColor indexed="64"/>
      </patternFill>
    </fill>
    <fill>
      <patternFill patternType="solid">
        <fgColor rgb="FFD0C6B0"/>
        <bgColor indexed="64"/>
      </patternFill>
    </fill>
    <fill>
      <patternFill patternType="solid">
        <fgColor rgb="FFB5A7D2"/>
        <bgColor indexed="64"/>
      </patternFill>
    </fill>
    <fill>
      <patternFill patternType="solid">
        <fgColor rgb="FFFEDD00"/>
        <bgColor indexed="64"/>
      </patternFill>
    </fill>
  </fills>
  <borders count="27">
    <border>
      <left/>
      <right/>
      <top/>
      <bottom/>
      <diagonal/>
    </border>
    <border>
      <left style="thin">
        <color rgb="FFAAAAAA"/>
      </left>
      <right style="thin">
        <color rgb="FFAAAAAA"/>
      </right>
      <top style="thin">
        <color rgb="FFAAAAAA"/>
      </top>
      <bottom style="thin">
        <color rgb="FFAAAAAA"/>
      </bottom>
      <diagonal/>
    </border>
    <border>
      <left/>
      <right/>
      <top style="thin">
        <color rgb="FFAAAAAA"/>
      </top>
      <bottom/>
      <diagonal/>
    </border>
    <border>
      <left/>
      <right style="thin">
        <color rgb="FFAAAAAA"/>
      </right>
      <top style="thin">
        <color rgb="FFAAAAAA"/>
      </top>
      <bottom style="thin">
        <color rgb="FFAAAAAA"/>
      </bottom>
      <diagonal/>
    </border>
    <border>
      <left/>
      <right/>
      <top style="thin">
        <color rgb="FFAAAAAA"/>
      </top>
      <bottom style="thin">
        <color rgb="FFAAAAAA"/>
      </bottom>
      <diagonal/>
    </border>
    <border>
      <left style="thin">
        <color rgb="FFAAAAAA"/>
      </left>
      <right/>
      <top/>
      <bottom/>
      <diagonal/>
    </border>
    <border>
      <left style="thin">
        <color rgb="FFAAAAAA"/>
      </left>
      <right/>
      <top/>
      <bottom style="thin">
        <color rgb="FFAAAAAA"/>
      </bottom>
      <diagonal/>
    </border>
    <border>
      <left/>
      <right/>
      <top/>
      <bottom style="thin">
        <color rgb="FFAAAAAA"/>
      </bottom>
      <diagonal/>
    </border>
    <border>
      <left style="thin">
        <color rgb="FFCCCCCC"/>
      </left>
      <right style="thin">
        <color rgb="FFCCCCCC"/>
      </right>
      <top style="thin">
        <color rgb="FFCCCCCC"/>
      </top>
      <bottom style="thin">
        <color rgb="FFCCCCCC"/>
      </bottom>
      <diagonal/>
    </border>
    <border>
      <left/>
      <right/>
      <top style="thin">
        <color rgb="FFCCCCCC"/>
      </top>
      <bottom style="thin">
        <color rgb="FFCCCCCC"/>
      </bottom>
      <diagonal/>
    </border>
    <border>
      <left/>
      <right style="thin">
        <color rgb="FFCCCCCC"/>
      </right>
      <top style="thin">
        <color rgb="FFCCCCCC"/>
      </top>
      <bottom style="thin">
        <color rgb="FFCCCCCC"/>
      </bottom>
      <diagonal/>
    </border>
    <border>
      <left style="thin">
        <color rgb="FFCCCCCC"/>
      </left>
      <right/>
      <top style="thin">
        <color rgb="FFCCCCCC"/>
      </top>
      <bottom style="thin">
        <color rgb="FFCCCCCC"/>
      </bottom>
      <diagonal/>
    </border>
    <border>
      <left style="thin">
        <color rgb="FFCCCCCC"/>
      </left>
      <right/>
      <top style="thin">
        <color rgb="FFCCCCCC"/>
      </top>
      <bottom style="thin">
        <color rgb="FFAAAAAA"/>
      </bottom>
      <diagonal/>
    </border>
    <border>
      <left/>
      <right style="thin">
        <color rgb="FFCCCCCC"/>
      </right>
      <top style="thin">
        <color rgb="FFCCCCCC"/>
      </top>
      <bottom style="thin">
        <color rgb="FFAAAAAA"/>
      </bottom>
      <diagonal/>
    </border>
    <border>
      <left/>
      <right/>
      <top/>
      <bottom style="thin">
        <color rgb="FFCCCCCC"/>
      </bottom>
      <diagonal/>
    </border>
    <border>
      <left style="thin">
        <color rgb="FFAAAAAA"/>
      </left>
      <right/>
      <top style="thin">
        <color rgb="FFAAAAAA"/>
      </top>
      <bottom style="thin">
        <color rgb="FFAAAAAA"/>
      </bottom>
      <diagonal/>
    </border>
    <border>
      <left style="thin">
        <color rgb="FFAAAAAA"/>
      </left>
      <right/>
      <top style="thin">
        <color rgb="FFAAAAAA"/>
      </top>
      <bottom/>
      <diagonal/>
    </border>
    <border>
      <left style="thin">
        <color rgb="FFAAAAAA"/>
      </left>
      <right style="thin">
        <color theme="0" tint="-0.34998626667073579"/>
      </right>
      <top style="thin">
        <color rgb="FFAAAAAA"/>
      </top>
      <bottom style="thin">
        <color rgb="FFAAAAAA"/>
      </bottom>
      <diagonal/>
    </border>
    <border>
      <left/>
      <right style="thin">
        <color theme="0" tint="-0.34998626667073579"/>
      </right>
      <top style="thin">
        <color rgb="FFAAAAAA"/>
      </top>
      <bottom style="thin">
        <color rgb="FFAAAAAA"/>
      </bottom>
      <diagonal/>
    </border>
    <border>
      <left/>
      <right style="thin">
        <color theme="0" tint="-0.34998626667073579"/>
      </right>
      <top style="thin">
        <color rgb="FFAAAAAA"/>
      </top>
      <bottom/>
      <diagonal/>
    </border>
    <border>
      <left/>
      <right style="thin">
        <color theme="0" tint="-0.34998626667073579"/>
      </right>
      <top/>
      <bottom/>
      <diagonal/>
    </border>
    <border>
      <left/>
      <right style="thin">
        <color theme="0" tint="-0.34998626667073579"/>
      </right>
      <top/>
      <bottom style="thin">
        <color rgb="FFAAAAAA"/>
      </bottom>
      <diagonal/>
    </border>
    <border>
      <left/>
      <right style="thin">
        <color rgb="FFCCCCCC"/>
      </right>
      <top style="thin">
        <color rgb="FFAAAAAA"/>
      </top>
      <bottom style="thin">
        <color rgb="FFAAAAAA"/>
      </bottom>
      <diagonal/>
    </border>
    <border>
      <left/>
      <right style="thin">
        <color rgb="FFAAAAAA"/>
      </right>
      <top style="thin">
        <color rgb="FFCCCCCC"/>
      </top>
      <bottom style="thin">
        <color rgb="FFCCCCCC"/>
      </bottom>
      <diagonal/>
    </border>
    <border>
      <left/>
      <right style="thin">
        <color theme="0" tint="-0.34998626667073579"/>
      </right>
      <top/>
      <bottom style="thin">
        <color rgb="FFCCCCCC"/>
      </bottom>
      <diagonal/>
    </border>
    <border>
      <left/>
      <right style="thin">
        <color theme="0" tint="-0.34998626667073579"/>
      </right>
      <top style="thin">
        <color rgb="FFCCCCCC"/>
      </top>
      <bottom style="thin">
        <color rgb="FFCCCCCC"/>
      </bottom>
      <diagonal/>
    </border>
    <border>
      <left/>
      <right style="thin">
        <color rgb="FFAAAAAA"/>
      </right>
      <top/>
      <bottom/>
      <diagonal/>
    </border>
  </borders>
  <cellStyleXfs count="1">
    <xf numFmtId="0" fontId="0" fillId="0" borderId="0"/>
  </cellStyleXfs>
  <cellXfs count="66">
    <xf numFmtId="0" fontId="0" fillId="0" borderId="0" xfId="0"/>
    <xf numFmtId="0" fontId="2" fillId="0" borderId="0" xfId="0" applyFont="1"/>
    <xf numFmtId="0" fontId="6" fillId="2" borderId="0" xfId="0" applyFont="1" applyFill="1" applyAlignment="1">
      <alignment horizontal="left" vertical="center" wrapText="1"/>
    </xf>
    <xf numFmtId="0" fontId="4" fillId="7" borderId="0" xfId="0" applyFont="1" applyFill="1" applyAlignment="1">
      <alignment horizontal="center" vertical="center" wrapText="1"/>
    </xf>
    <xf numFmtId="0" fontId="8" fillId="10" borderId="8" xfId="0" applyFont="1" applyFill="1" applyBorder="1" applyAlignment="1">
      <alignment horizontal="center" vertical="center" wrapText="1"/>
    </xf>
    <xf numFmtId="0" fontId="3" fillId="6" borderId="0" xfId="0" applyFont="1" applyFill="1" applyAlignment="1">
      <alignment vertical="center"/>
    </xf>
    <xf numFmtId="0" fontId="2" fillId="6" borderId="0" xfId="0" applyFont="1" applyFill="1"/>
    <xf numFmtId="0" fontId="10" fillId="7" borderId="20" xfId="0" applyFont="1" applyFill="1" applyBorder="1" applyAlignment="1">
      <alignment horizontal="center"/>
    </xf>
    <xf numFmtId="0" fontId="3" fillId="6" borderId="20" xfId="0" applyFont="1" applyFill="1" applyBorder="1" applyAlignment="1">
      <alignment vertical="center"/>
    </xf>
    <xf numFmtId="0" fontId="7" fillId="8" borderId="1" xfId="0" applyFont="1" applyFill="1" applyBorder="1" applyAlignment="1" applyProtection="1">
      <alignment horizontal="left" vertical="center" wrapText="1"/>
      <protection locked="0"/>
    </xf>
    <xf numFmtId="0" fontId="7" fillId="8" borderId="17" xfId="0" applyFont="1" applyFill="1" applyBorder="1" applyAlignment="1" applyProtection="1">
      <alignment horizontal="center" vertical="center" wrapText="1"/>
      <protection locked="0"/>
    </xf>
    <xf numFmtId="0" fontId="7" fillId="8" borderId="1" xfId="0" applyFont="1" applyFill="1" applyBorder="1" applyAlignment="1" applyProtection="1">
      <alignment horizontal="center" vertical="center" wrapText="1"/>
      <protection locked="0"/>
    </xf>
    <xf numFmtId="0" fontId="2" fillId="5" borderId="4" xfId="0" applyFont="1" applyFill="1" applyBorder="1"/>
    <xf numFmtId="0" fontId="2" fillId="5" borderId="3" xfId="0" applyFont="1" applyFill="1" applyBorder="1"/>
    <xf numFmtId="0" fontId="7" fillId="8" borderId="1" xfId="0" applyFont="1" applyFill="1" applyBorder="1" applyAlignment="1" applyProtection="1">
      <alignment horizontal="left" vertical="top" wrapText="1"/>
      <protection locked="0"/>
    </xf>
    <xf numFmtId="0" fontId="5" fillId="9" borderId="8" xfId="0" applyFont="1" applyFill="1" applyBorder="1" applyAlignment="1" applyProtection="1">
      <alignment horizontal="center" vertical="center" wrapText="1"/>
      <protection hidden="1"/>
    </xf>
    <xf numFmtId="0" fontId="5" fillId="9" borderId="8" xfId="0" applyFont="1" applyFill="1" applyBorder="1" applyAlignment="1" applyProtection="1">
      <alignment horizontal="center" vertical="top" wrapText="1"/>
      <protection hidden="1"/>
    </xf>
    <xf numFmtId="164" fontId="5" fillId="9" borderId="8" xfId="0" applyNumberFormat="1" applyFont="1" applyFill="1" applyBorder="1" applyAlignment="1" applyProtection="1">
      <alignment vertical="center"/>
      <protection hidden="1"/>
    </xf>
    <xf numFmtId="164" fontId="11" fillId="8" borderId="1" xfId="0" applyNumberFormat="1" applyFont="1" applyFill="1" applyBorder="1" applyAlignment="1" applyProtection="1">
      <alignment vertical="center"/>
      <protection hidden="1"/>
    </xf>
    <xf numFmtId="0" fontId="11" fillId="9" borderId="0" xfId="0" applyFont="1" applyFill="1" applyAlignment="1" applyProtection="1">
      <alignment horizontal="center" vertical="center" wrapText="1"/>
      <protection hidden="1"/>
    </xf>
    <xf numFmtId="0" fontId="8" fillId="0" borderId="11" xfId="0" applyFont="1" applyBorder="1" applyAlignment="1" applyProtection="1">
      <alignment vertical="center"/>
      <protection hidden="1"/>
    </xf>
    <xf numFmtId="0" fontId="8" fillId="0" borderId="10" xfId="0" applyFont="1" applyBorder="1" applyAlignment="1" applyProtection="1">
      <alignment vertical="center"/>
      <protection hidden="1"/>
    </xf>
    <xf numFmtId="0" fontId="4" fillId="7" borderId="14" xfId="0" applyFont="1" applyFill="1" applyBorder="1" applyAlignment="1">
      <alignment horizontal="center" vertical="center" wrapText="1"/>
    </xf>
    <xf numFmtId="0" fontId="5" fillId="9" borderId="11" xfId="0" applyFont="1" applyFill="1" applyBorder="1" applyAlignment="1" applyProtection="1">
      <alignment vertical="center"/>
      <protection hidden="1"/>
    </xf>
    <xf numFmtId="0" fontId="5" fillId="9" borderId="9" xfId="0" applyFont="1" applyFill="1" applyBorder="1" applyAlignment="1" applyProtection="1">
      <alignment vertical="center"/>
      <protection hidden="1"/>
    </xf>
    <xf numFmtId="0" fontId="5" fillId="9" borderId="23" xfId="0" applyFont="1" applyFill="1" applyBorder="1" applyAlignment="1" applyProtection="1">
      <alignment vertical="center"/>
      <protection hidden="1"/>
    </xf>
    <xf numFmtId="0" fontId="12" fillId="0" borderId="0" xfId="0" applyFont="1" applyAlignment="1">
      <alignment horizontal="left" vertical="center"/>
    </xf>
    <xf numFmtId="0" fontId="4" fillId="7" borderId="11" xfId="0" applyFont="1" applyFill="1" applyBorder="1" applyAlignment="1">
      <alignment horizontal="center" vertical="center"/>
    </xf>
    <xf numFmtId="0" fontId="4" fillId="7" borderId="10" xfId="0" applyFont="1" applyFill="1" applyBorder="1" applyAlignment="1">
      <alignment horizontal="center" vertical="center"/>
    </xf>
    <xf numFmtId="0" fontId="4" fillId="7" borderId="7" xfId="0" applyFont="1" applyFill="1" applyBorder="1" applyAlignment="1">
      <alignment horizontal="center" vertical="center" wrapText="1"/>
    </xf>
    <xf numFmtId="0" fontId="3" fillId="6" borderId="0" xfId="0" applyFont="1" applyFill="1" applyAlignment="1">
      <alignment horizontal="left" vertical="center"/>
    </xf>
    <xf numFmtId="0" fontId="6" fillId="10" borderId="15" xfId="0" applyFont="1" applyFill="1" applyBorder="1" applyAlignment="1">
      <alignment horizontal="center" vertical="center" wrapText="1"/>
    </xf>
    <xf numFmtId="0" fontId="6" fillId="10" borderId="4" xfId="0" applyFont="1" applyFill="1" applyBorder="1" applyAlignment="1">
      <alignment horizontal="center" vertical="center" wrapText="1"/>
    </xf>
    <xf numFmtId="0" fontId="6" fillId="10" borderId="18" xfId="0" applyFont="1" applyFill="1" applyBorder="1" applyAlignment="1">
      <alignment horizontal="center" vertical="center" wrapText="1"/>
    </xf>
    <xf numFmtId="0" fontId="7" fillId="8" borderId="16" xfId="0" applyFont="1" applyFill="1" applyBorder="1" applyAlignment="1" applyProtection="1">
      <alignment horizontal="left" vertical="center" wrapText="1"/>
      <protection locked="0"/>
    </xf>
    <xf numFmtId="0" fontId="7" fillId="8" borderId="2" xfId="0" applyFont="1" applyFill="1" applyBorder="1" applyAlignment="1" applyProtection="1">
      <alignment horizontal="left" vertical="center" wrapText="1"/>
      <protection locked="0"/>
    </xf>
    <xf numFmtId="0" fontId="7" fillId="8" borderId="19" xfId="0" applyFont="1" applyFill="1" applyBorder="1" applyAlignment="1" applyProtection="1">
      <alignment horizontal="left" vertical="center" wrapText="1"/>
      <protection locked="0"/>
    </xf>
    <xf numFmtId="0" fontId="7" fillId="8" borderId="5" xfId="0" applyFont="1" applyFill="1" applyBorder="1" applyAlignment="1" applyProtection="1">
      <alignment horizontal="left" vertical="center" wrapText="1"/>
      <protection locked="0"/>
    </xf>
    <xf numFmtId="0" fontId="7" fillId="8" borderId="0" xfId="0" applyFont="1" applyFill="1" applyAlignment="1" applyProtection="1">
      <alignment horizontal="left" vertical="center" wrapText="1"/>
      <protection locked="0"/>
    </xf>
    <xf numFmtId="0" fontId="7" fillId="8" borderId="20" xfId="0" applyFont="1" applyFill="1" applyBorder="1" applyAlignment="1" applyProtection="1">
      <alignment horizontal="left" vertical="center" wrapText="1"/>
      <protection locked="0"/>
    </xf>
    <xf numFmtId="0" fontId="7" fillId="8" borderId="6" xfId="0" applyFont="1" applyFill="1" applyBorder="1" applyAlignment="1" applyProtection="1">
      <alignment horizontal="left" vertical="center" wrapText="1"/>
      <protection locked="0"/>
    </xf>
    <xf numFmtId="0" fontId="7" fillId="8" borderId="7" xfId="0" applyFont="1" applyFill="1" applyBorder="1" applyAlignment="1" applyProtection="1">
      <alignment horizontal="left" vertical="center" wrapText="1"/>
      <protection locked="0"/>
    </xf>
    <xf numFmtId="0" fontId="7" fillId="8" borderId="21" xfId="0" applyFont="1" applyFill="1" applyBorder="1" applyAlignment="1" applyProtection="1">
      <alignment horizontal="left" vertical="center" wrapText="1"/>
      <protection locked="0"/>
    </xf>
    <xf numFmtId="0" fontId="8" fillId="9" borderId="2" xfId="0" applyFont="1" applyFill="1" applyBorder="1" applyAlignment="1" applyProtection="1">
      <alignment horizontal="center" vertical="center" wrapText="1"/>
      <protection hidden="1"/>
    </xf>
    <xf numFmtId="0" fontId="9" fillId="3" borderId="15"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3" fillId="6" borderId="7" xfId="0" applyFont="1" applyFill="1" applyBorder="1" applyAlignment="1">
      <alignment horizontal="center" vertical="center"/>
    </xf>
    <xf numFmtId="0" fontId="6" fillId="4" borderId="0" xfId="0" applyFont="1" applyFill="1" applyAlignment="1">
      <alignment horizontal="left" vertical="center"/>
    </xf>
    <xf numFmtId="0" fontId="1" fillId="5" borderId="0" xfId="0" applyFont="1" applyFill="1" applyAlignment="1">
      <alignment horizontal="left" vertical="center"/>
    </xf>
    <xf numFmtId="0" fontId="10" fillId="5" borderId="0" xfId="0" applyFont="1" applyFill="1" applyAlignment="1">
      <alignment horizontal="center" vertical="center" wrapText="1"/>
    </xf>
    <xf numFmtId="0" fontId="10" fillId="5" borderId="26" xfId="0" applyFont="1" applyFill="1" applyBorder="1" applyAlignment="1">
      <alignment horizontal="center" vertical="center" wrapText="1"/>
    </xf>
    <xf numFmtId="0" fontId="7" fillId="8" borderId="15" xfId="0" applyFont="1" applyFill="1" applyBorder="1" applyAlignment="1" applyProtection="1">
      <alignment horizontal="center" vertical="center" wrapText="1"/>
      <protection locked="0"/>
    </xf>
    <xf numFmtId="0" fontId="7" fillId="8" borderId="4" xfId="0" applyFont="1" applyFill="1" applyBorder="1" applyAlignment="1" applyProtection="1">
      <alignment horizontal="center" vertical="center" wrapText="1"/>
      <protection locked="0"/>
    </xf>
    <xf numFmtId="0" fontId="7" fillId="8" borderId="22" xfId="0" applyFont="1" applyFill="1" applyBorder="1" applyAlignment="1" applyProtection="1">
      <alignment horizontal="center" vertical="center" wrapText="1"/>
      <protection locked="0"/>
    </xf>
    <xf numFmtId="14" fontId="2" fillId="0" borderId="11" xfId="0" applyNumberFormat="1" applyFont="1" applyBorder="1" applyAlignment="1" applyProtection="1">
      <alignment horizontal="center"/>
      <protection locked="0"/>
    </xf>
    <xf numFmtId="14" fontId="2" fillId="0" borderId="25" xfId="0" applyNumberFormat="1" applyFont="1" applyBorder="1" applyAlignment="1" applyProtection="1">
      <alignment horizontal="center"/>
      <protection locked="0"/>
    </xf>
    <xf numFmtId="0" fontId="3" fillId="6" borderId="14" xfId="0" applyFont="1" applyFill="1" applyBorder="1" applyAlignment="1">
      <alignment horizontal="left" vertical="center"/>
    </xf>
    <xf numFmtId="0" fontId="3" fillId="6" borderId="24" xfId="0" applyFont="1" applyFill="1" applyBorder="1" applyAlignment="1">
      <alignment horizontal="left" vertical="center"/>
    </xf>
    <xf numFmtId="0" fontId="5" fillId="9" borderId="11" xfId="0" applyFont="1" applyFill="1" applyBorder="1" applyAlignment="1" applyProtection="1">
      <alignment horizontal="center" vertical="center"/>
      <protection hidden="1"/>
    </xf>
    <xf numFmtId="0" fontId="5" fillId="9" borderId="23" xfId="0" applyFont="1" applyFill="1" applyBorder="1" applyAlignment="1" applyProtection="1">
      <alignment horizontal="center" vertical="center"/>
      <protection hidden="1"/>
    </xf>
    <xf numFmtId="0" fontId="4" fillId="5" borderId="11" xfId="0" applyFont="1" applyFill="1" applyBorder="1" applyAlignment="1">
      <alignment horizontal="center" vertical="center"/>
    </xf>
    <xf numFmtId="0" fontId="4" fillId="5" borderId="25" xfId="0" applyFont="1" applyFill="1" applyBorder="1" applyAlignment="1">
      <alignment horizontal="center" vertical="center"/>
    </xf>
    <xf numFmtId="0" fontId="4" fillId="7" borderId="12" xfId="0" applyFont="1" applyFill="1" applyBorder="1" applyAlignment="1">
      <alignment horizontal="center" vertical="center"/>
    </xf>
    <xf numFmtId="0" fontId="4" fillId="7" borderId="13" xfId="0" applyFont="1" applyFill="1" applyBorder="1" applyAlignment="1">
      <alignment horizontal="center" vertical="center"/>
    </xf>
    <xf numFmtId="0" fontId="13" fillId="0" borderId="0" xfId="0" applyFont="1" applyAlignment="1"/>
  </cellXfs>
  <cellStyles count="1">
    <cellStyle name="Normal" xfId="0" builtinId="0"/>
  </cellStyles>
  <dxfs count="10">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b/>
        <i val="0"/>
        <color auto="1"/>
      </font>
      <fill>
        <patternFill>
          <bgColor rgb="FFFF0000"/>
        </patternFill>
      </fill>
    </dxf>
    <dxf>
      <font>
        <b/>
        <i val="0"/>
        <color auto="1"/>
      </font>
      <fill>
        <patternFill>
          <bgColor rgb="FFFFC000"/>
        </patternFill>
      </fill>
    </dxf>
    <dxf>
      <font>
        <b/>
        <i val="0"/>
        <color auto="1"/>
      </font>
      <fill>
        <patternFill>
          <bgColor rgb="FFFF0000"/>
        </patternFill>
      </fill>
    </dxf>
    <dxf>
      <font>
        <b/>
        <i val="0"/>
        <color auto="1"/>
      </font>
      <fill>
        <patternFill>
          <bgColor rgb="FFFFC000"/>
        </patternFill>
      </fill>
    </dxf>
    <dxf>
      <font>
        <b/>
        <i val="0"/>
        <color auto="1"/>
      </font>
      <fill>
        <patternFill>
          <bgColor rgb="FFFF0000"/>
        </patternFill>
      </fill>
    </dxf>
    <dxf>
      <font>
        <b/>
        <i val="0"/>
        <color auto="1"/>
      </font>
      <fill>
        <patternFill>
          <bgColor rgb="FFFFC000"/>
        </patternFill>
      </fill>
    </dxf>
  </dxfs>
  <tableStyles count="0" defaultTableStyle="TableStyleMedium9" defaultPivotStyle="PivotStyleLight16"/>
  <colors>
    <mruColors>
      <color rgb="FF1E2A50"/>
      <color rgb="FFB34B96"/>
      <color rgb="FFB5A7D2"/>
      <color rgb="FFD0C6B0"/>
      <color rgb="FFFEDD00"/>
      <color rgb="FF4E6D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62"/>
  <sheetViews>
    <sheetView showGridLines="0" tabSelected="1" zoomScaleNormal="100" workbookViewId="0">
      <pane ySplit="5" topLeftCell="A6" activePane="bottomLeft" state="frozen"/>
      <selection pane="bottomLeft" activeCell="F15" sqref="F15:G15"/>
    </sheetView>
  </sheetViews>
  <sheetFormatPr defaultColWidth="8.7109375" defaultRowHeight="15" customHeight="1"/>
  <cols>
    <col min="1" max="1" width="14.7109375" style="1" customWidth="1"/>
    <col min="2" max="2" width="11.140625" style="1" customWidth="1"/>
    <col min="3" max="3" width="10.42578125" style="1" customWidth="1"/>
    <col min="4" max="4" width="18" style="1" customWidth="1"/>
    <col min="5" max="5" width="14" style="1" customWidth="1"/>
    <col min="6" max="6" width="16" style="1" customWidth="1"/>
    <col min="7" max="7" width="16.7109375" style="1" customWidth="1"/>
    <col min="8" max="8" width="12" style="1" customWidth="1"/>
    <col min="9" max="9" width="22" style="1" customWidth="1"/>
    <col min="10" max="10" width="18" style="1" customWidth="1"/>
    <col min="11" max="11" width="22" style="1" customWidth="1"/>
    <col min="12" max="12" width="15" style="1" customWidth="1"/>
    <col min="13" max="13" width="15.42578125" style="1" customWidth="1"/>
    <col min="14" max="15" width="16" style="1" customWidth="1"/>
    <col min="16" max="16" width="18" style="1" customWidth="1"/>
    <col min="17" max="17" width="22.5703125" style="1" customWidth="1"/>
    <col min="18" max="18" width="31.5703125" style="1" customWidth="1"/>
    <col min="19" max="19" width="14" style="1" customWidth="1"/>
    <col min="20" max="20" width="18" style="1" customWidth="1"/>
    <col min="21" max="21" width="17" style="1" customWidth="1"/>
    <col min="22" max="22" width="20" style="1" customWidth="1"/>
    <col min="23" max="16383" width="8.7109375" style="1"/>
    <col min="16384" max="16384" width="8.7109375" style="1" bestFit="1"/>
  </cols>
  <sheetData>
    <row r="1" spans="1:22" ht="30" customHeight="1">
      <c r="A1" s="49" t="s">
        <v>0</v>
      </c>
      <c r="B1" s="49"/>
      <c r="C1" s="49"/>
      <c r="D1" s="49"/>
      <c r="E1" s="49"/>
      <c r="F1" s="49"/>
      <c r="G1" s="49"/>
      <c r="H1" s="49"/>
      <c r="I1" s="49"/>
      <c r="J1" s="49"/>
      <c r="K1" s="49"/>
      <c r="L1" s="49"/>
      <c r="M1" s="49"/>
      <c r="N1" s="49"/>
      <c r="O1" s="49"/>
      <c r="P1" s="49"/>
      <c r="Q1" s="49"/>
      <c r="R1" s="49"/>
      <c r="S1" s="49"/>
      <c r="T1" s="49"/>
      <c r="U1" s="49"/>
      <c r="V1" s="49"/>
    </row>
    <row r="2" spans="1:22" ht="21.95" customHeight="1">
      <c r="A2" s="48" t="s">
        <v>1</v>
      </c>
      <c r="B2" s="48"/>
      <c r="C2" s="48"/>
      <c r="D2" s="48"/>
      <c r="E2" s="48"/>
      <c r="F2" s="48"/>
      <c r="G2" s="48"/>
      <c r="H2" s="48"/>
      <c r="I2" s="48"/>
      <c r="J2" s="48"/>
      <c r="K2" s="48"/>
      <c r="L2" s="48"/>
      <c r="M2" s="48"/>
      <c r="N2" s="48"/>
      <c r="O2" s="48"/>
      <c r="P2" s="48"/>
      <c r="Q2" s="48"/>
      <c r="R2" s="48"/>
      <c r="S2" s="48"/>
      <c r="T2" s="48"/>
      <c r="U2" s="48"/>
      <c r="V2" s="48"/>
    </row>
    <row r="3" spans="1:22" ht="18" customHeight="1">
      <c r="A3" s="26" t="s">
        <v>2</v>
      </c>
      <c r="B3" s="65"/>
      <c r="C3" s="65"/>
      <c r="D3" s="65"/>
      <c r="E3" s="65"/>
      <c r="F3" s="65"/>
      <c r="G3" s="65"/>
      <c r="H3" s="65"/>
    </row>
    <row r="4" spans="1:22" ht="21.95" customHeight="1">
      <c r="A4" s="30" t="s">
        <v>3</v>
      </c>
      <c r="B4" s="30"/>
      <c r="C4" s="30"/>
      <c r="D4" s="30"/>
      <c r="E4" s="30"/>
      <c r="F4" s="30"/>
      <c r="G4" s="30"/>
      <c r="H4" s="30"/>
      <c r="I4" s="30"/>
      <c r="J4" s="30"/>
      <c r="K4" s="30"/>
      <c r="L4" s="30"/>
      <c r="M4" s="30"/>
      <c r="N4" s="30"/>
      <c r="O4" s="30"/>
      <c r="P4" s="30"/>
      <c r="Q4" s="30"/>
      <c r="R4" s="30"/>
      <c r="S4" s="30"/>
      <c r="T4" s="30"/>
      <c r="U4" s="30"/>
      <c r="V4" s="30"/>
    </row>
    <row r="5" spans="1:22" ht="54" customHeight="1">
      <c r="A5" s="3" t="s">
        <v>4</v>
      </c>
      <c r="B5" s="3" t="s">
        <v>5</v>
      </c>
      <c r="C5" s="3" t="s">
        <v>6</v>
      </c>
      <c r="D5" s="4" t="s">
        <v>7</v>
      </c>
      <c r="E5" s="3" t="s">
        <v>8</v>
      </c>
      <c r="F5" s="3" t="s">
        <v>9</v>
      </c>
      <c r="G5" s="3" t="s">
        <v>10</v>
      </c>
      <c r="H5" s="3" t="s">
        <v>11</v>
      </c>
      <c r="I5" s="3" t="s">
        <v>12</v>
      </c>
      <c r="J5" s="3" t="s">
        <v>13</v>
      </c>
      <c r="K5" s="3" t="s">
        <v>14</v>
      </c>
      <c r="L5" s="3" t="s">
        <v>15</v>
      </c>
      <c r="M5" s="3" t="s">
        <v>16</v>
      </c>
      <c r="N5" s="3" t="s">
        <v>17</v>
      </c>
      <c r="O5" s="3" t="s">
        <v>18</v>
      </c>
      <c r="P5" s="3" t="s">
        <v>19</v>
      </c>
      <c r="Q5" s="3" t="s">
        <v>20</v>
      </c>
      <c r="R5" s="3" t="s">
        <v>21</v>
      </c>
      <c r="S5" s="3" t="s">
        <v>22</v>
      </c>
      <c r="T5" s="3" t="s">
        <v>23</v>
      </c>
      <c r="U5" s="3" t="s">
        <v>24</v>
      </c>
      <c r="V5" s="3" t="s">
        <v>25</v>
      </c>
    </row>
    <row r="6" spans="1:22" ht="32.450000000000003" customHeight="1">
      <c r="A6" s="15" t="str">
        <f>IF(D6="","",IFERROR(INDEX(PartnershipData!$A:$A,MATCH(D6,PartnershipData!$C:$C,0)),""))</f>
        <v/>
      </c>
      <c r="B6" s="15" t="str">
        <f>IF(D6="","",IFERROR(INDEX(PartnershipData!$D:$D,MATCH(D6,PartnershipData!$C:$C,0)),""))</f>
        <v/>
      </c>
      <c r="C6" s="2" t="s">
        <v>26</v>
      </c>
      <c r="D6" s="14"/>
      <c r="E6" s="15" t="str">
        <f>IF(D6="","",IFERROR(INDEX(PartnershipData!$B:$B,MATCH(D6,PartnershipData!$C:$C,0)),""))</f>
        <v/>
      </c>
      <c r="F6" s="15" t="str">
        <f>IF(D6="","",IFERROR(TRIM(INDEX(PartnershipData!$F:$F,MATCH(D6,PartnershipData!$C:$C,0))&amp;IF(INDEX(PartnershipData!$G:$G,MATCH(D6,PartnershipData!$C:$C,0))&lt;&gt;"",", "&amp;INDEX(PartnershipData!$G:$G,MATCH(D6,PartnershipData!$C:$C,0)),"")&amp;IF(INDEX(PartnershipData!$H:$H,MATCH(D6,PartnershipData!$C:$C,0))&lt;&gt;"",", "&amp;INDEX(PartnershipData!$H:$H,MATCH(D6,PartnershipData!$C:$C,0)),"")),""))</f>
        <v/>
      </c>
      <c r="G6" s="15" t="str">
        <f>IF(D6="","",IFERROR(INDEX(PartnershipData!$I:$I,MATCH(D6,PartnershipData!$C:$C,0)),""))</f>
        <v/>
      </c>
      <c r="H6" s="16" t="str">
        <f>IF(D6="","",IFERROR(INDEX(PartnershipData!$K:$K,MATCH(D6,PartnershipData!$C:$C,0)),""))</f>
        <v/>
      </c>
      <c r="I6" s="9"/>
      <c r="J6" s="9"/>
      <c r="K6" s="15" t="str">
        <f>IF(D6="","",IFERROR(INDEX(PartnershipData!$E:$E,MATCH(D6,PartnershipData!$C:$C,0)),""))</f>
        <v/>
      </c>
      <c r="L6" s="9"/>
      <c r="M6" s="9"/>
      <c r="N6" s="9"/>
      <c r="O6" s="11"/>
      <c r="P6" s="11"/>
      <c r="Q6" s="11"/>
      <c r="R6" s="11"/>
      <c r="S6" s="11"/>
      <c r="T6" s="11"/>
      <c r="U6" s="11"/>
      <c r="V6" s="11"/>
    </row>
    <row r="7" spans="1:22" ht="30.95" customHeight="1">
      <c r="A7" s="15" t="str">
        <f>IF(D7="","",IFERROR(INDEX(PartnershipData!$A:$A,MATCH(D7,PartnershipData!$C:$C,0)),""))</f>
        <v/>
      </c>
      <c r="B7" s="15" t="str">
        <f>IF(D7="","",IFERROR(INDEX(PartnershipData!$D:$D,MATCH(D7,PartnershipData!$C:$C,0)),""))</f>
        <v/>
      </c>
      <c r="C7" s="2" t="s">
        <v>27</v>
      </c>
      <c r="D7" s="14"/>
      <c r="E7" s="15" t="str">
        <f>IF(D7="","",IFERROR(INDEX(PartnershipData!$B:$B,MATCH(D7,PartnershipData!$C:$C,0)),""))</f>
        <v/>
      </c>
      <c r="F7" s="15" t="str">
        <f>IF(D7="","",IFERROR(TRIM(INDEX(PartnershipData!$F:$F,MATCH(D7,PartnershipData!$C:$C,0))&amp;IF(INDEX(PartnershipData!$G:$G,MATCH(D7,PartnershipData!$C:$C,0))&lt;&gt;"",", "&amp;INDEX(PartnershipData!$G:$G,MATCH(D7,PartnershipData!$C:$C,0)),"")&amp;IF(INDEX(PartnershipData!$H:$H,MATCH(D7,PartnershipData!$C:$C,0))&lt;&gt;"",", "&amp;INDEX(PartnershipData!$H:$H,MATCH(D7,PartnershipData!$C:$C,0)),"")),""))</f>
        <v/>
      </c>
      <c r="G7" s="15" t="str">
        <f>IF(D7="","",IFERROR(INDEX(PartnershipData!$I:$I,MATCH(D7,PartnershipData!$C:$C,0)),""))</f>
        <v/>
      </c>
      <c r="H7" s="16" t="str">
        <f>IF(D7="","",IFERROR(INDEX(PartnershipData!$K:$K,MATCH(D7,PartnershipData!$C:$C,0)),""))</f>
        <v/>
      </c>
      <c r="I7" s="9"/>
      <c r="J7" s="9"/>
      <c r="K7" s="15" t="str">
        <f>IF(D7="","",IFERROR(INDEX(PartnershipData!$E:$E,MATCH(D7,PartnershipData!$C:$C,0)),""))</f>
        <v/>
      </c>
      <c r="L7" s="9"/>
      <c r="M7" s="9"/>
      <c r="N7" s="9"/>
      <c r="O7" s="11"/>
      <c r="P7" s="11"/>
      <c r="Q7" s="11"/>
      <c r="R7" s="11"/>
      <c r="S7" s="11"/>
      <c r="T7" s="11"/>
      <c r="U7" s="11"/>
      <c r="V7" s="11"/>
    </row>
    <row r="8" spans="1:22" ht="30.95" customHeight="1">
      <c r="A8" s="15" t="str">
        <f>IF(D8="","",IFERROR(INDEX(PartnershipData!$A:$A,MATCH(D8,PartnershipData!$C:$C,0)),""))</f>
        <v/>
      </c>
      <c r="B8" s="15" t="str">
        <f>IF(D8="","",IFERROR(INDEX(PartnershipData!$D:$D,MATCH(D8,PartnershipData!$C:$C,0)),""))</f>
        <v/>
      </c>
      <c r="C8" s="2" t="s">
        <v>28</v>
      </c>
      <c r="D8" s="14"/>
      <c r="E8" s="15" t="str">
        <f>IF(D8="","",IFERROR(INDEX(PartnershipData!$B:$B,MATCH(D8,PartnershipData!$C:$C,0)),""))</f>
        <v/>
      </c>
      <c r="F8" s="15" t="str">
        <f>IF(D8="","",IFERROR(TRIM(INDEX(PartnershipData!$F:$F,MATCH(D8,PartnershipData!$C:$C,0))&amp;IF(INDEX(PartnershipData!$G:$G,MATCH(D8,PartnershipData!$C:$C,0))&lt;&gt;"",", "&amp;INDEX(PartnershipData!$G:$G,MATCH(D8,PartnershipData!$C:$C,0)),"")&amp;IF(INDEX(PartnershipData!$H:$H,MATCH(D8,PartnershipData!$C:$C,0))&lt;&gt;"",", "&amp;INDEX(PartnershipData!$H:$H,MATCH(D8,PartnershipData!$C:$C,0)),"")),""))</f>
        <v/>
      </c>
      <c r="G8" s="15" t="str">
        <f>IF(D8="","",IFERROR(INDEX(PartnershipData!$I:$I,MATCH(D8,PartnershipData!$C:$C,0)),""))</f>
        <v/>
      </c>
      <c r="H8" s="16" t="str">
        <f>IF(D8="","",IFERROR(INDEX(PartnershipData!$K:$K,MATCH(D8,PartnershipData!$C:$C,0)),""))</f>
        <v/>
      </c>
      <c r="I8" s="9"/>
      <c r="J8" s="9"/>
      <c r="K8" s="15" t="str">
        <f>IF(D8="","",IFERROR(INDEX(PartnershipData!$E:$E,MATCH(D8,PartnershipData!$C:$C,0)),""))</f>
        <v/>
      </c>
      <c r="L8" s="9"/>
      <c r="M8" s="9"/>
      <c r="N8" s="9"/>
      <c r="O8" s="11"/>
      <c r="P8" s="11"/>
      <c r="Q8" s="11"/>
      <c r="R8" s="11"/>
      <c r="S8" s="11"/>
      <c r="T8" s="11"/>
      <c r="U8" s="11"/>
      <c r="V8" s="11"/>
    </row>
    <row r="9" spans="1:22" ht="31.5" customHeight="1">
      <c r="A9" s="15" t="str">
        <f>IF(D9="","",IFERROR(INDEX(PartnershipData!$A:$A,MATCH(D9,PartnershipData!$C:$C,0)),""))</f>
        <v/>
      </c>
      <c r="B9" s="15" t="str">
        <f>IF(D9="","",IFERROR(INDEX(PartnershipData!$D:$D,MATCH(D9,PartnershipData!$C:$C,0)),""))</f>
        <v/>
      </c>
      <c r="C9" s="2" t="s">
        <v>29</v>
      </c>
      <c r="D9" s="14"/>
      <c r="E9" s="15" t="str">
        <f>IF(D9="","",IFERROR(INDEX(PartnershipData!$B:$B,MATCH(D9,PartnershipData!$C:$C,0)),""))</f>
        <v/>
      </c>
      <c r="F9" s="15" t="str">
        <f>IF(D9="","",IFERROR(TRIM(INDEX(PartnershipData!$F:$F,MATCH(D9,PartnershipData!$C:$C,0))&amp;IF(INDEX(PartnershipData!$G:$G,MATCH(D9,PartnershipData!$C:$C,0))&lt;&gt;"",", "&amp;INDEX(PartnershipData!$G:$G,MATCH(D9,PartnershipData!$C:$C,0)),"")&amp;IF(INDEX(PartnershipData!$H:$H,MATCH(D9,PartnershipData!$C:$C,0))&lt;&gt;"",", "&amp;INDEX(PartnershipData!$H:$H,MATCH(D9,PartnershipData!$C:$C,0)),"")),""))</f>
        <v/>
      </c>
      <c r="G9" s="15" t="str">
        <f>IF(D9="","",IFERROR(INDEX(PartnershipData!$I:$I,MATCH(D9,PartnershipData!$C:$C,0)),""))</f>
        <v/>
      </c>
      <c r="H9" s="16" t="str">
        <f>IF(D9="","",IFERROR(INDEX(PartnershipData!$K:$K,MATCH(D9,PartnershipData!$C:$C,0)),""))</f>
        <v/>
      </c>
      <c r="I9" s="9"/>
      <c r="J9" s="9"/>
      <c r="K9" s="15" t="str">
        <f>IF(D9="","",IFERROR(INDEX(PartnershipData!$E:$E,MATCH(D9,PartnershipData!$C:$C,0)),""))</f>
        <v/>
      </c>
      <c r="L9" s="9"/>
      <c r="M9" s="9"/>
      <c r="N9" s="9"/>
      <c r="O9" s="11"/>
      <c r="P9" s="11"/>
      <c r="Q9" s="11"/>
      <c r="R9" s="11"/>
      <c r="S9" s="11"/>
      <c r="T9" s="11"/>
      <c r="U9" s="11"/>
      <c r="V9" s="11"/>
    </row>
    <row r="10" spans="1:22" ht="14.1"/>
    <row r="11" spans="1:22" ht="21.95" customHeight="1">
      <c r="A11" s="5" t="s">
        <v>30</v>
      </c>
      <c r="B11" s="6"/>
      <c r="C11" s="6"/>
      <c r="D11" s="6"/>
      <c r="E11" s="6"/>
      <c r="F11" s="6"/>
      <c r="G11" s="6"/>
      <c r="H11" s="6"/>
      <c r="I11" s="6"/>
      <c r="J11" s="6"/>
    </row>
    <row r="12" spans="1:22" ht="71.099999999999994" customHeight="1">
      <c r="C12" s="22" t="s">
        <v>31</v>
      </c>
      <c r="D12" s="22"/>
      <c r="E12" s="22"/>
      <c r="F12" s="29" t="s">
        <v>32</v>
      </c>
      <c r="G12" s="29"/>
      <c r="H12" s="3" t="s">
        <v>33</v>
      </c>
      <c r="I12" s="29" t="s">
        <v>34</v>
      </c>
      <c r="J12" s="29"/>
    </row>
    <row r="13" spans="1:22" ht="21.95" customHeight="1">
      <c r="C13" s="23" t="str">
        <f>IF(D6="","",D6)</f>
        <v/>
      </c>
      <c r="D13" s="24"/>
      <c r="E13" s="25"/>
      <c r="F13" s="52"/>
      <c r="G13" s="54"/>
      <c r="H13" s="17" t="str">
        <f>IF(F13="","",F13*150)</f>
        <v/>
      </c>
      <c r="I13" s="52"/>
      <c r="J13" s="53"/>
    </row>
    <row r="14" spans="1:22" ht="21.95" customHeight="1">
      <c r="C14" s="23" t="str">
        <f>IF(D7="","",D7)</f>
        <v/>
      </c>
      <c r="D14" s="24"/>
      <c r="E14" s="25"/>
      <c r="F14" s="52"/>
      <c r="G14" s="54"/>
      <c r="H14" s="17" t="str">
        <f>IF(F14="","",F14*150)</f>
        <v/>
      </c>
      <c r="I14" s="52"/>
      <c r="J14" s="53"/>
    </row>
    <row r="15" spans="1:22" ht="21.95" customHeight="1">
      <c r="C15" s="23" t="str">
        <f>IF(D8="","",D8)</f>
        <v/>
      </c>
      <c r="D15" s="24"/>
      <c r="E15" s="25"/>
      <c r="F15" s="52"/>
      <c r="G15" s="54"/>
      <c r="H15" s="17" t="str">
        <f>IF(F15="","",F15*150)</f>
        <v/>
      </c>
      <c r="I15" s="52"/>
      <c r="J15" s="53"/>
    </row>
    <row r="16" spans="1:22" ht="21.95" customHeight="1">
      <c r="C16" s="23" t="str">
        <f>IF(D9="","",D9)</f>
        <v/>
      </c>
      <c r="D16" s="24"/>
      <c r="E16" s="25"/>
      <c r="F16" s="52"/>
      <c r="G16" s="54"/>
      <c r="H16" s="17" t="str">
        <f>IF(F16="","",F16*150)</f>
        <v/>
      </c>
      <c r="I16" s="52"/>
      <c r="J16" s="53"/>
    </row>
    <row r="17" spans="3:10" ht="21.95" customHeight="1">
      <c r="C17" s="50" t="s">
        <v>35</v>
      </c>
      <c r="D17" s="50"/>
      <c r="E17" s="50"/>
      <c r="F17" s="50"/>
      <c r="G17" s="51"/>
      <c r="H17" s="18">
        <f>SUM(H13:H16)</f>
        <v>0</v>
      </c>
      <c r="I17" s="12"/>
      <c r="J17" s="13"/>
    </row>
    <row r="18" spans="3:10" ht="14.1"/>
    <row r="19" spans="3:10" ht="21.95" customHeight="1">
      <c r="C19" s="47" t="s">
        <v>36</v>
      </c>
      <c r="D19" s="47"/>
      <c r="E19" s="47"/>
      <c r="F19" s="47"/>
      <c r="G19" s="47"/>
      <c r="H19" s="47"/>
      <c r="I19" s="47"/>
      <c r="J19" s="47"/>
    </row>
    <row r="20" spans="3:10" ht="55.5" customHeight="1">
      <c r="C20" s="31" t="s">
        <v>37</v>
      </c>
      <c r="D20" s="32"/>
      <c r="E20" s="32"/>
      <c r="F20" s="32"/>
      <c r="G20" s="32"/>
      <c r="H20" s="32"/>
      <c r="I20" s="32"/>
      <c r="J20" s="33"/>
    </row>
    <row r="21" spans="3:10" ht="14.1" customHeight="1">
      <c r="C21" s="34"/>
      <c r="D21" s="35"/>
      <c r="E21" s="35"/>
      <c r="F21" s="35"/>
      <c r="G21" s="35"/>
      <c r="H21" s="35"/>
      <c r="I21" s="35"/>
      <c r="J21" s="36"/>
    </row>
    <row r="22" spans="3:10" ht="14.1">
      <c r="C22" s="37"/>
      <c r="D22" s="38"/>
      <c r="E22" s="38"/>
      <c r="F22" s="38"/>
      <c r="G22" s="38"/>
      <c r="H22" s="38"/>
      <c r="I22" s="38"/>
      <c r="J22" s="39"/>
    </row>
    <row r="23" spans="3:10" ht="14.1">
      <c r="C23" s="37"/>
      <c r="D23" s="38"/>
      <c r="E23" s="38"/>
      <c r="F23" s="38"/>
      <c r="G23" s="38"/>
      <c r="H23" s="38"/>
      <c r="I23" s="38"/>
      <c r="J23" s="39"/>
    </row>
    <row r="24" spans="3:10" ht="14.1">
      <c r="C24" s="37"/>
      <c r="D24" s="38"/>
      <c r="E24" s="38"/>
      <c r="F24" s="38"/>
      <c r="G24" s="38"/>
      <c r="H24" s="38"/>
      <c r="I24" s="38"/>
      <c r="J24" s="39"/>
    </row>
    <row r="25" spans="3:10" ht="14.1">
      <c r="C25" s="37"/>
      <c r="D25" s="38"/>
      <c r="E25" s="38"/>
      <c r="F25" s="38"/>
      <c r="G25" s="38"/>
      <c r="H25" s="38"/>
      <c r="I25" s="38"/>
      <c r="J25" s="39"/>
    </row>
    <row r="26" spans="3:10" ht="14.1">
      <c r="C26" s="37"/>
      <c r="D26" s="38"/>
      <c r="E26" s="38"/>
      <c r="F26" s="38"/>
      <c r="G26" s="38"/>
      <c r="H26" s="38"/>
      <c r="I26" s="38"/>
      <c r="J26" s="39"/>
    </row>
    <row r="27" spans="3:10" ht="14.1">
      <c r="C27" s="37"/>
      <c r="D27" s="38"/>
      <c r="E27" s="38"/>
      <c r="F27" s="38"/>
      <c r="G27" s="38"/>
      <c r="H27" s="38"/>
      <c r="I27" s="38"/>
      <c r="J27" s="39"/>
    </row>
    <row r="28" spans="3:10" ht="98.45" customHeight="1">
      <c r="C28" s="40"/>
      <c r="D28" s="41"/>
      <c r="E28" s="41"/>
      <c r="F28" s="41"/>
      <c r="G28" s="41"/>
      <c r="H28" s="41"/>
      <c r="I28" s="41"/>
      <c r="J28" s="42"/>
    </row>
    <row r="29" spans="3:10" ht="26.25" customHeight="1">
      <c r="H29" s="43" t="s">
        <v>38</v>
      </c>
      <c r="I29" s="43"/>
      <c r="J29" s="19" t="str">
        <f>LEN(C21)&amp;"/1500"</f>
        <v>0/1500</v>
      </c>
    </row>
    <row r="30" spans="3:10" ht="14.1"/>
    <row r="31" spans="3:10" ht="48" customHeight="1">
      <c r="C31" s="31" t="s">
        <v>39</v>
      </c>
      <c r="D31" s="32"/>
      <c r="E31" s="32"/>
      <c r="F31" s="32"/>
      <c r="G31" s="32"/>
      <c r="H31" s="32"/>
      <c r="I31" s="32"/>
      <c r="J31" s="33"/>
    </row>
    <row r="32" spans="3:10" ht="14.1" customHeight="1">
      <c r="C32" s="34" t="s">
        <v>40</v>
      </c>
      <c r="D32" s="35"/>
      <c r="E32" s="35"/>
      <c r="F32" s="35"/>
      <c r="G32" s="35"/>
      <c r="H32" s="35"/>
      <c r="I32" s="35"/>
      <c r="J32" s="36"/>
    </row>
    <row r="33" spans="3:10" ht="14.1">
      <c r="C33" s="37"/>
      <c r="D33" s="38"/>
      <c r="E33" s="38"/>
      <c r="F33" s="38"/>
      <c r="G33" s="38"/>
      <c r="H33" s="38"/>
      <c r="I33" s="38"/>
      <c r="J33" s="39"/>
    </row>
    <row r="34" spans="3:10" ht="14.1">
      <c r="C34" s="37"/>
      <c r="D34" s="38"/>
      <c r="E34" s="38"/>
      <c r="F34" s="38"/>
      <c r="G34" s="38"/>
      <c r="H34" s="38"/>
      <c r="I34" s="38"/>
      <c r="J34" s="39"/>
    </row>
    <row r="35" spans="3:10" ht="14.1">
      <c r="C35" s="37"/>
      <c r="D35" s="38"/>
      <c r="E35" s="38"/>
      <c r="F35" s="38"/>
      <c r="G35" s="38"/>
      <c r="H35" s="38"/>
      <c r="I35" s="38"/>
      <c r="J35" s="39"/>
    </row>
    <row r="36" spans="3:10" ht="14.1">
      <c r="C36" s="37"/>
      <c r="D36" s="38"/>
      <c r="E36" s="38"/>
      <c r="F36" s="38"/>
      <c r="G36" s="38"/>
      <c r="H36" s="38"/>
      <c r="I36" s="38"/>
      <c r="J36" s="39"/>
    </row>
    <row r="37" spans="3:10" ht="80.45" customHeight="1">
      <c r="C37" s="40"/>
      <c r="D37" s="41"/>
      <c r="E37" s="41"/>
      <c r="F37" s="41"/>
      <c r="G37" s="41"/>
      <c r="H37" s="41"/>
      <c r="I37" s="41"/>
      <c r="J37" s="42"/>
    </row>
    <row r="38" spans="3:10" ht="26.25" customHeight="1">
      <c r="H38" s="43" t="s">
        <v>38</v>
      </c>
      <c r="I38" s="43"/>
      <c r="J38" s="19" t="str">
        <f>LEN(C32)&amp;"/1000"</f>
        <v>2/1000</v>
      </c>
    </row>
    <row r="39" spans="3:10" ht="14.1"/>
    <row r="40" spans="3:10" ht="42.95" customHeight="1">
      <c r="C40" s="31" t="s">
        <v>41</v>
      </c>
      <c r="D40" s="32"/>
      <c r="E40" s="32"/>
      <c r="F40" s="32"/>
      <c r="G40" s="32"/>
      <c r="H40" s="32"/>
      <c r="I40" s="32"/>
      <c r="J40" s="33"/>
    </row>
    <row r="41" spans="3:10" ht="14.1" customHeight="1">
      <c r="C41" s="34"/>
      <c r="D41" s="35"/>
      <c r="E41" s="35"/>
      <c r="F41" s="35"/>
      <c r="G41" s="35"/>
      <c r="H41" s="35"/>
      <c r="I41" s="35"/>
      <c r="J41" s="36"/>
    </row>
    <row r="42" spans="3:10" ht="14.1">
      <c r="C42" s="37"/>
      <c r="D42" s="38"/>
      <c r="E42" s="38"/>
      <c r="F42" s="38"/>
      <c r="G42" s="38"/>
      <c r="H42" s="38"/>
      <c r="I42" s="38"/>
      <c r="J42" s="39"/>
    </row>
    <row r="43" spans="3:10" ht="14.1">
      <c r="C43" s="37"/>
      <c r="D43" s="38"/>
      <c r="E43" s="38"/>
      <c r="F43" s="38"/>
      <c r="G43" s="38"/>
      <c r="H43" s="38"/>
      <c r="I43" s="38"/>
      <c r="J43" s="39"/>
    </row>
    <row r="44" spans="3:10" ht="14.1">
      <c r="C44" s="37"/>
      <c r="D44" s="38"/>
      <c r="E44" s="38"/>
      <c r="F44" s="38"/>
      <c r="G44" s="38"/>
      <c r="H44" s="38"/>
      <c r="I44" s="38"/>
      <c r="J44" s="39"/>
    </row>
    <row r="45" spans="3:10" ht="14.1">
      <c r="C45" s="37"/>
      <c r="D45" s="38"/>
      <c r="E45" s="38"/>
      <c r="F45" s="38"/>
      <c r="G45" s="38"/>
      <c r="H45" s="38"/>
      <c r="I45" s="38"/>
      <c r="J45" s="39"/>
    </row>
    <row r="46" spans="3:10" ht="86.45" customHeight="1">
      <c r="C46" s="40"/>
      <c r="D46" s="41"/>
      <c r="E46" s="41"/>
      <c r="F46" s="41"/>
      <c r="G46" s="41"/>
      <c r="H46" s="41"/>
      <c r="I46" s="41"/>
      <c r="J46" s="42"/>
    </row>
    <row r="47" spans="3:10" ht="24.75" customHeight="1">
      <c r="H47" s="43" t="s">
        <v>38</v>
      </c>
      <c r="I47" s="43"/>
      <c r="J47" s="19" t="str">
        <f>LEN(C41)&amp;"/1000"</f>
        <v>0/1000</v>
      </c>
    </row>
    <row r="48" spans="3:10" ht="14.1"/>
    <row r="49" spans="3:10" ht="21.95" customHeight="1">
      <c r="C49" s="30" t="s">
        <v>42</v>
      </c>
      <c r="D49" s="30"/>
      <c r="E49" s="30"/>
      <c r="F49" s="30"/>
      <c r="G49" s="30"/>
      <c r="H49" s="30"/>
      <c r="I49" s="30"/>
      <c r="J49" s="8"/>
    </row>
    <row r="50" spans="3:10" ht="20.100000000000001" customHeight="1">
      <c r="C50" s="29" t="s">
        <v>43</v>
      </c>
      <c r="D50" s="29"/>
      <c r="E50" s="29"/>
      <c r="F50" s="29"/>
      <c r="G50" s="29"/>
      <c r="H50" s="29"/>
      <c r="I50" s="29"/>
      <c r="J50" s="7" t="s">
        <v>44</v>
      </c>
    </row>
    <row r="51" spans="3:10" ht="27.95" customHeight="1">
      <c r="C51" s="44" t="s">
        <v>45</v>
      </c>
      <c r="D51" s="45"/>
      <c r="E51" s="45"/>
      <c r="F51" s="45"/>
      <c r="G51" s="45"/>
      <c r="H51" s="45"/>
      <c r="I51" s="46"/>
      <c r="J51" s="10"/>
    </row>
    <row r="52" spans="3:10" ht="27.95" customHeight="1">
      <c r="C52" s="44" t="s">
        <v>46</v>
      </c>
      <c r="D52" s="45"/>
      <c r="E52" s="45"/>
      <c r="F52" s="45"/>
      <c r="G52" s="45"/>
      <c r="H52" s="45"/>
      <c r="I52" s="46"/>
      <c r="J52" s="10"/>
    </row>
    <row r="53" spans="3:10" ht="27.95" customHeight="1">
      <c r="C53" s="44" t="s">
        <v>47</v>
      </c>
      <c r="D53" s="45"/>
      <c r="E53" s="45"/>
      <c r="F53" s="45"/>
      <c r="G53" s="45"/>
      <c r="H53" s="45"/>
      <c r="I53" s="46"/>
      <c r="J53" s="10"/>
    </row>
    <row r="54" spans="3:10" ht="27.95" customHeight="1">
      <c r="C54" s="44" t="s">
        <v>48</v>
      </c>
      <c r="D54" s="45"/>
      <c r="E54" s="45"/>
      <c r="F54" s="45"/>
      <c r="G54" s="45"/>
      <c r="H54" s="45"/>
      <c r="I54" s="46"/>
      <c r="J54" s="10"/>
    </row>
    <row r="55" spans="3:10" ht="27.95" customHeight="1">
      <c r="C55" s="44" t="s">
        <v>49</v>
      </c>
      <c r="D55" s="45"/>
      <c r="E55" s="45"/>
      <c r="F55" s="45"/>
      <c r="G55" s="45"/>
      <c r="H55" s="45"/>
      <c r="I55" s="46"/>
      <c r="J55" s="10"/>
    </row>
    <row r="56" spans="3:10" ht="14.1"/>
    <row r="57" spans="3:10" ht="21.95" customHeight="1">
      <c r="C57" s="57" t="s">
        <v>50</v>
      </c>
      <c r="D57" s="57"/>
      <c r="E57" s="57"/>
      <c r="F57" s="57"/>
      <c r="G57" s="57"/>
      <c r="H57" s="57"/>
      <c r="I57" s="57"/>
      <c r="J57" s="58"/>
    </row>
    <row r="58" spans="3:10" ht="21.95" customHeight="1">
      <c r="C58" s="27" t="s">
        <v>6</v>
      </c>
      <c r="D58" s="28"/>
      <c r="E58" s="27" t="s">
        <v>13</v>
      </c>
      <c r="F58" s="28"/>
      <c r="G58" s="63" t="s">
        <v>51</v>
      </c>
      <c r="H58" s="64"/>
      <c r="I58" s="61" t="s">
        <v>52</v>
      </c>
      <c r="J58" s="62"/>
    </row>
    <row r="59" spans="3:10" ht="27.95" customHeight="1">
      <c r="C59" s="20" t="str">
        <f>IF(D6="","School 1",D6)</f>
        <v>School 1</v>
      </c>
      <c r="D59" s="21"/>
      <c r="E59" s="59" t="str">
        <f>IF(D6="","",J6)</f>
        <v/>
      </c>
      <c r="F59" s="60"/>
      <c r="G59" s="52"/>
      <c r="H59" s="54"/>
      <c r="I59" s="55"/>
      <c r="J59" s="56"/>
    </row>
    <row r="60" spans="3:10" ht="27.95" customHeight="1">
      <c r="C60" s="20" t="str">
        <f>IF(D7="","School 2",D7)</f>
        <v>School 2</v>
      </c>
      <c r="D60" s="21"/>
      <c r="E60" s="59" t="str">
        <f>IF(D7="","",J7)</f>
        <v/>
      </c>
      <c r="F60" s="60"/>
      <c r="G60" s="52"/>
      <c r="H60" s="54"/>
      <c r="I60" s="55"/>
      <c r="J60" s="56"/>
    </row>
    <row r="61" spans="3:10" ht="27.95" customHeight="1">
      <c r="C61" s="20" t="str">
        <f>IF(D8="","School 3",D8)</f>
        <v>School 3</v>
      </c>
      <c r="D61" s="21"/>
      <c r="E61" s="59" t="str">
        <f>IF(D8="","",J8)</f>
        <v/>
      </c>
      <c r="F61" s="60"/>
      <c r="G61" s="52"/>
      <c r="H61" s="54"/>
      <c r="I61" s="55"/>
      <c r="J61" s="56"/>
    </row>
    <row r="62" spans="3:10" ht="27.95" customHeight="1">
      <c r="C62" s="20" t="str">
        <f>IF(D9="","School 4",D9)</f>
        <v>School 4</v>
      </c>
      <c r="D62" s="21"/>
      <c r="E62" s="59" t="str">
        <f>IF(D9="","",J9)</f>
        <v/>
      </c>
      <c r="F62" s="60"/>
      <c r="G62" s="52"/>
      <c r="H62" s="54"/>
      <c r="I62" s="55"/>
      <c r="J62" s="56"/>
    </row>
  </sheetData>
  <sheetProtection algorithmName="SHA-512" hashValue="eFMV/q6i/kbGeTelREIbzZDo5u2ZTs+78QuZsNFAgS1wjsu/mFR+vUVBp2i+SJiir1dbmsR5xD2lANTQ/Rc6VA==" saltValue="D5FVxJ/uk+rUzApJknJAAw==" spinCount="100000" sheet="1" objects="1" scenarios="1"/>
  <mergeCells count="58">
    <mergeCell ref="I61:J61"/>
    <mergeCell ref="G62:H62"/>
    <mergeCell ref="I62:J62"/>
    <mergeCell ref="C57:J57"/>
    <mergeCell ref="E59:F59"/>
    <mergeCell ref="E60:F60"/>
    <mergeCell ref="E62:F62"/>
    <mergeCell ref="E61:F61"/>
    <mergeCell ref="I58:J58"/>
    <mergeCell ref="G58:H58"/>
    <mergeCell ref="I59:J59"/>
    <mergeCell ref="G59:H59"/>
    <mergeCell ref="G60:H60"/>
    <mergeCell ref="I60:J60"/>
    <mergeCell ref="G61:H61"/>
    <mergeCell ref="C62:D62"/>
    <mergeCell ref="C19:J19"/>
    <mergeCell ref="A4:V4"/>
    <mergeCell ref="A2:V2"/>
    <mergeCell ref="A1:V1"/>
    <mergeCell ref="E58:F58"/>
    <mergeCell ref="C17:G17"/>
    <mergeCell ref="I12:J12"/>
    <mergeCell ref="I13:J13"/>
    <mergeCell ref="I14:J14"/>
    <mergeCell ref="I15:J15"/>
    <mergeCell ref="I16:J16"/>
    <mergeCell ref="F12:G12"/>
    <mergeCell ref="F13:G13"/>
    <mergeCell ref="F14:G14"/>
    <mergeCell ref="F15:G15"/>
    <mergeCell ref="F16:G16"/>
    <mergeCell ref="C51:I51"/>
    <mergeCell ref="C52:I52"/>
    <mergeCell ref="C53:I53"/>
    <mergeCell ref="C54:I54"/>
    <mergeCell ref="C55:I55"/>
    <mergeCell ref="C40:J40"/>
    <mergeCell ref="C41:J46"/>
    <mergeCell ref="H47:I47"/>
    <mergeCell ref="H38:I38"/>
    <mergeCell ref="H29:I29"/>
    <mergeCell ref="C61:D61"/>
    <mergeCell ref="C12:E12"/>
    <mergeCell ref="C13:E13"/>
    <mergeCell ref="A3:H3"/>
    <mergeCell ref="C15:E15"/>
    <mergeCell ref="C14:E14"/>
    <mergeCell ref="C60:D60"/>
    <mergeCell ref="C58:D58"/>
    <mergeCell ref="C59:D59"/>
    <mergeCell ref="C16:E16"/>
    <mergeCell ref="C50:I50"/>
    <mergeCell ref="C49:I49"/>
    <mergeCell ref="C20:J20"/>
    <mergeCell ref="C21:J28"/>
    <mergeCell ref="C31:J31"/>
    <mergeCell ref="C32:J37"/>
  </mergeCells>
  <conditionalFormatting sqref="J29">
    <cfRule type="expression" dxfId="9" priority="7">
      <formula>AND(LEN(C21)&gt;1400, LEN(C21)&lt;=1500)</formula>
    </cfRule>
    <cfRule type="expression" dxfId="8" priority="8">
      <formula>LEN(C21)&gt;1500</formula>
    </cfRule>
  </conditionalFormatting>
  <conditionalFormatting sqref="J38">
    <cfRule type="expression" dxfId="7" priority="1">
      <formula>AND(LEN(C32)&gt;900, LEN(C32)&lt;=1000)</formula>
    </cfRule>
    <cfRule type="expression" dxfId="6" priority="2">
      <formula>LEN(C32)&gt;1000</formula>
    </cfRule>
  </conditionalFormatting>
  <conditionalFormatting sqref="J47">
    <cfRule type="expression" dxfId="5" priority="3">
      <formula>AND(LEN(C41)&gt;900, LEN(C41)&lt;=1000)</formula>
    </cfRule>
    <cfRule type="expression" dxfId="4" priority="4">
      <formula>LEN(C41)&gt;1000</formula>
    </cfRule>
  </conditionalFormatting>
  <conditionalFormatting sqref="O7">
    <cfRule type="expression" dxfId="3" priority="9">
      <formula>O9&lt;&gt;P9+Q9+R9</formula>
    </cfRule>
    <cfRule type="expression" dxfId="2" priority="10">
      <formula>O8&lt;&gt;P8+Q8+R8</formula>
    </cfRule>
    <cfRule type="expression" dxfId="1" priority="11">
      <formula>O6&lt;&gt;P6+Q6+R6</formula>
    </cfRule>
    <cfRule type="expression" dxfId="0" priority="12">
      <formula>O7&lt;&gt;P7+Q7+R7</formula>
    </cfRule>
  </conditionalFormatting>
  <dataValidations count="14">
    <dataValidation type="list" allowBlank="1" showInputMessage="1" prompt="Select the type" sqref="I6:I9" xr:uid="{00000000-0002-0000-0000-000001000000}">
      <formula1>"Catholic,Church of Ireland,Protestant,ETB,Multi-denominational,Inter-denominational,Gaelscoil (Catholic),Gaelscoil (Multi-denominational)"</formula1>
    </dataValidation>
    <dataValidation type="list" allowBlank="1" sqref="N13:N16 Q51:Q55" xr:uid="{00000000-0002-0000-0000-000002000000}">
      <formula1>"Yes,No"</formula1>
    </dataValidation>
    <dataValidation type="date" allowBlank="1" showInputMessage="1" showErrorMessage="1" error="Please enter a date in format DD/MM/YYYY" sqref="I60:J62" xr:uid="{BB235B6B-1BAD-4A60-90B0-2041AB41CBAD}">
      <formula1>46113</formula1>
      <formula2>46327</formula2>
    </dataValidation>
    <dataValidation type="date" allowBlank="1" showInputMessage="1" showErrorMessage="1" errorTitle="Wrong format" error="Please enter a date in format DD/MM/YYYY" sqref="I59:J59" xr:uid="{A1484E37-EEE0-471B-BE88-7C50A44635A2}">
      <formula1>46113</formula1>
      <formula2>46327</formula2>
    </dataValidation>
    <dataValidation type="whole" allowBlank="1" showInputMessage="1" showErrorMessage="1" error="80 is a max number of pupils funding can be claimed for." sqref="F13:G16" xr:uid="{B707B6DB-E025-46FA-AFE4-E59F12CF779E}">
      <formula1>1</formula1>
      <formula2>80</formula2>
    </dataValidation>
    <dataValidation allowBlank="1" showInputMessage="1" showErrorMessage="1" prompt="This field auto-fills when Name of the School is selected." sqref="C13:E16 K6:K9 A6:B9 E6:H9" xr:uid="{2BE67252-0180-4D35-BDFD-92D5F79FF0EA}"/>
    <dataValidation type="list" allowBlank="1" showInputMessage="1" prompt="Select Yes or No" sqref="S6:S9 J51:J55" xr:uid="{01DAC2F4-01F6-4F06-BC7C-956D8EA3EE84}">
      <formula1>"Yes,No"</formula1>
    </dataValidation>
    <dataValidation type="list" allowBlank="1" showInputMessage="1" prompt="Select Yes or No_x000a_" sqref="I13:J16" xr:uid="{C9DDA27F-A56F-4756-B059-BAEF5D9D9941}">
      <formula1>"Yes,No"</formula1>
    </dataValidation>
    <dataValidation type="textLength" allowBlank="1" showInputMessage="1" showErrorMessage="1" prompt="(max 1000 characters – use bullet points if required)" sqref="C32:J37" xr:uid="{D3494D51-287F-4AE2-9712-3D370D78F7C1}">
      <formula1>1</formula1>
      <formula2>1000</formula2>
    </dataValidation>
    <dataValidation allowBlank="1" showInputMessage="1" showErrorMessage="1" prompt="If the breakdown doesn't match the total the field will highlight in red. Please check the numbers again." sqref="O6:O9" xr:uid="{75E1F9D7-C5AD-4936-ABB5-E28B4F481138}"/>
    <dataValidation allowBlank="1" showInputMessage="1" showErrorMessage="1" prompt="The budget calculates automatically when you input the Number of Young People Funded" sqref="H13:H16" xr:uid="{DC73CC79-007D-4A0B-9305-6C8DB2EA8302}"/>
    <dataValidation allowBlank="1" showInputMessage="1" showErrorMessage="1" prompt="(max 1500 characters – use bullet points if required)" sqref="C21:J28" xr:uid="{B5A1B05A-6918-428E-AE24-3437A5BB045F}"/>
    <dataValidation allowBlank="1" showInputMessage="1" showErrorMessage="1" prompt="Type your name" sqref="G59:H62" xr:uid="{D662765E-9791-4803-8D94-870383D1DAB2}"/>
    <dataValidation allowBlank="1" showInputMessage="1" showErrorMessage="1" prompt="(max 1000 characters – use bullet points if required)" sqref="C41:J46" xr:uid="{A398AD95-3262-443C-8E72-46DC983FAB15}"/>
  </dataValidations>
  <pageMargins left="0.75" right="0.75" top="1" bottom="1" header="0.5" footer="0.5"/>
  <pageSetup scale="3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prompt="Select your school name" xr:uid="{00000000-0002-0000-0000-000000000000}">
          <x14:formula1>
            <xm:f>PartnershipData!$M$2:$M$110</xm:f>
          </x14:formula1>
          <xm:sqref>D6:D9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0"/>
  <sheetViews>
    <sheetView workbookViewId="0"/>
  </sheetViews>
  <sheetFormatPr defaultRowHeight="14.45"/>
  <sheetData>
    <row r="1" spans="1:13">
      <c r="A1" t="s">
        <v>53</v>
      </c>
      <c r="B1" t="s">
        <v>54</v>
      </c>
      <c r="C1" t="s">
        <v>31</v>
      </c>
      <c r="D1" t="s">
        <v>5</v>
      </c>
      <c r="E1" t="s">
        <v>55</v>
      </c>
      <c r="F1" t="s">
        <v>56</v>
      </c>
      <c r="G1" t="s">
        <v>57</v>
      </c>
      <c r="H1" t="s">
        <v>58</v>
      </c>
      <c r="I1" t="s">
        <v>10</v>
      </c>
      <c r="J1" t="s">
        <v>59</v>
      </c>
      <c r="K1" t="s">
        <v>60</v>
      </c>
    </row>
    <row r="2" spans="1:13">
      <c r="A2">
        <v>1</v>
      </c>
      <c r="B2" t="s">
        <v>61</v>
      </c>
      <c r="C2" t="s">
        <v>62</v>
      </c>
      <c r="D2" t="s">
        <v>63</v>
      </c>
      <c r="E2" t="s">
        <v>64</v>
      </c>
      <c r="F2" t="s">
        <v>65</v>
      </c>
      <c r="G2" t="s">
        <v>66</v>
      </c>
      <c r="I2" t="s">
        <v>67</v>
      </c>
      <c r="J2" t="s">
        <v>68</v>
      </c>
      <c r="K2" t="s">
        <v>69</v>
      </c>
      <c r="M2" t="s">
        <v>62</v>
      </c>
    </row>
    <row r="3" spans="1:13">
      <c r="A3">
        <v>1</v>
      </c>
      <c r="B3" t="s">
        <v>70</v>
      </c>
      <c r="C3" t="s">
        <v>71</v>
      </c>
      <c r="D3" t="s">
        <v>63</v>
      </c>
      <c r="E3" t="s">
        <v>64</v>
      </c>
      <c r="F3" t="s">
        <v>72</v>
      </c>
      <c r="G3" t="s">
        <v>73</v>
      </c>
      <c r="I3" t="s">
        <v>67</v>
      </c>
      <c r="J3" t="s">
        <v>74</v>
      </c>
      <c r="K3" t="s">
        <v>75</v>
      </c>
      <c r="M3" t="s">
        <v>71</v>
      </c>
    </row>
    <row r="4" spans="1:13">
      <c r="A4">
        <v>4</v>
      </c>
      <c r="B4" t="s">
        <v>76</v>
      </c>
      <c r="C4" t="s">
        <v>77</v>
      </c>
      <c r="D4" t="s">
        <v>63</v>
      </c>
      <c r="E4" t="s">
        <v>64</v>
      </c>
      <c r="F4" t="s">
        <v>78</v>
      </c>
      <c r="I4" t="s">
        <v>79</v>
      </c>
      <c r="K4" t="s">
        <v>80</v>
      </c>
      <c r="M4" t="s">
        <v>77</v>
      </c>
    </row>
    <row r="5" spans="1:13">
      <c r="A5">
        <v>4</v>
      </c>
      <c r="B5" t="s">
        <v>81</v>
      </c>
      <c r="C5" t="s">
        <v>82</v>
      </c>
      <c r="D5" t="s">
        <v>63</v>
      </c>
      <c r="E5" t="s">
        <v>64</v>
      </c>
      <c r="F5" t="s">
        <v>78</v>
      </c>
      <c r="I5" t="s">
        <v>79</v>
      </c>
      <c r="K5" t="s">
        <v>83</v>
      </c>
      <c r="M5" t="s">
        <v>82</v>
      </c>
    </row>
    <row r="6" spans="1:13">
      <c r="A6">
        <v>9</v>
      </c>
      <c r="B6" t="s">
        <v>84</v>
      </c>
      <c r="C6" t="s">
        <v>85</v>
      </c>
      <c r="D6" t="s">
        <v>63</v>
      </c>
      <c r="E6" t="s">
        <v>64</v>
      </c>
      <c r="F6" t="s">
        <v>86</v>
      </c>
      <c r="G6" t="s">
        <v>87</v>
      </c>
      <c r="I6" t="s">
        <v>79</v>
      </c>
      <c r="J6" t="s">
        <v>88</v>
      </c>
      <c r="K6" t="s">
        <v>89</v>
      </c>
      <c r="M6" t="s">
        <v>85</v>
      </c>
    </row>
    <row r="7" spans="1:13">
      <c r="A7">
        <v>9</v>
      </c>
      <c r="B7" t="s">
        <v>90</v>
      </c>
      <c r="C7" t="s">
        <v>91</v>
      </c>
      <c r="D7" t="s">
        <v>63</v>
      </c>
      <c r="E7" t="s">
        <v>64</v>
      </c>
      <c r="F7" t="s">
        <v>92</v>
      </c>
      <c r="G7" t="s">
        <v>87</v>
      </c>
      <c r="I7" t="s">
        <v>79</v>
      </c>
      <c r="K7" t="s">
        <v>93</v>
      </c>
      <c r="M7" t="s">
        <v>91</v>
      </c>
    </row>
    <row r="8" spans="1:13">
      <c r="A8">
        <v>12</v>
      </c>
      <c r="B8" t="s">
        <v>94</v>
      </c>
      <c r="C8" t="s">
        <v>95</v>
      </c>
      <c r="D8" t="s">
        <v>63</v>
      </c>
      <c r="E8" t="s">
        <v>64</v>
      </c>
      <c r="F8" t="s">
        <v>96</v>
      </c>
      <c r="G8" t="s">
        <v>97</v>
      </c>
      <c r="I8" t="s">
        <v>79</v>
      </c>
      <c r="K8" t="s">
        <v>98</v>
      </c>
      <c r="M8" t="s">
        <v>95</v>
      </c>
    </row>
    <row r="9" spans="1:13">
      <c r="A9">
        <v>12</v>
      </c>
      <c r="B9" t="s">
        <v>99</v>
      </c>
      <c r="C9" t="s">
        <v>100</v>
      </c>
      <c r="D9" t="s">
        <v>63</v>
      </c>
      <c r="E9" t="s">
        <v>64</v>
      </c>
      <c r="F9" t="s">
        <v>101</v>
      </c>
      <c r="I9" t="s">
        <v>102</v>
      </c>
      <c r="K9" t="s">
        <v>103</v>
      </c>
      <c r="M9" t="s">
        <v>100</v>
      </c>
    </row>
    <row r="10" spans="1:13">
      <c r="A10">
        <v>25</v>
      </c>
      <c r="B10" t="s">
        <v>104</v>
      </c>
      <c r="C10" t="s">
        <v>105</v>
      </c>
      <c r="D10" t="s">
        <v>63</v>
      </c>
      <c r="E10" t="s">
        <v>64</v>
      </c>
      <c r="F10" t="s">
        <v>106</v>
      </c>
      <c r="G10" t="s">
        <v>107</v>
      </c>
      <c r="I10" t="s">
        <v>102</v>
      </c>
      <c r="J10" t="s">
        <v>108</v>
      </c>
      <c r="K10" t="s">
        <v>109</v>
      </c>
      <c r="M10" t="s">
        <v>105</v>
      </c>
    </row>
    <row r="11" spans="1:13">
      <c r="A11">
        <v>25</v>
      </c>
      <c r="B11" t="s">
        <v>110</v>
      </c>
      <c r="C11" t="s">
        <v>111</v>
      </c>
      <c r="D11" t="s">
        <v>63</v>
      </c>
      <c r="E11" t="s">
        <v>64</v>
      </c>
      <c r="F11" t="s">
        <v>112</v>
      </c>
      <c r="I11" t="s">
        <v>102</v>
      </c>
      <c r="J11" t="s">
        <v>113</v>
      </c>
      <c r="K11" t="s">
        <v>114</v>
      </c>
      <c r="M11" t="s">
        <v>111</v>
      </c>
    </row>
    <row r="12" spans="1:13">
      <c r="A12">
        <v>25</v>
      </c>
      <c r="B12" t="s">
        <v>115</v>
      </c>
      <c r="C12" t="s">
        <v>116</v>
      </c>
      <c r="D12" t="s">
        <v>63</v>
      </c>
      <c r="E12" t="s">
        <v>64</v>
      </c>
      <c r="F12" t="s">
        <v>117</v>
      </c>
      <c r="G12" t="s">
        <v>118</v>
      </c>
      <c r="I12" t="s">
        <v>102</v>
      </c>
      <c r="J12" t="s">
        <v>119</v>
      </c>
      <c r="K12" t="s">
        <v>120</v>
      </c>
      <c r="M12" t="s">
        <v>116</v>
      </c>
    </row>
    <row r="13" spans="1:13">
      <c r="A13">
        <v>28</v>
      </c>
      <c r="B13" t="s">
        <v>121</v>
      </c>
      <c r="C13" t="s">
        <v>122</v>
      </c>
      <c r="D13" t="s">
        <v>63</v>
      </c>
      <c r="E13" t="s">
        <v>64</v>
      </c>
      <c r="F13" t="s">
        <v>123</v>
      </c>
      <c r="G13" t="s">
        <v>124</v>
      </c>
      <c r="I13" t="s">
        <v>102</v>
      </c>
      <c r="J13" t="s">
        <v>125</v>
      </c>
      <c r="K13" t="s">
        <v>126</v>
      </c>
      <c r="M13" t="s">
        <v>122</v>
      </c>
    </row>
    <row r="14" spans="1:13">
      <c r="A14">
        <v>28</v>
      </c>
      <c r="B14" t="s">
        <v>127</v>
      </c>
      <c r="C14" t="s">
        <v>128</v>
      </c>
      <c r="D14" t="s">
        <v>63</v>
      </c>
      <c r="E14" t="s">
        <v>64</v>
      </c>
      <c r="F14" t="s">
        <v>129</v>
      </c>
      <c r="G14" t="s">
        <v>130</v>
      </c>
      <c r="I14" t="s">
        <v>102</v>
      </c>
      <c r="J14" t="s">
        <v>131</v>
      </c>
      <c r="K14" t="s">
        <v>132</v>
      </c>
      <c r="M14" t="s">
        <v>128</v>
      </c>
    </row>
    <row r="15" spans="1:13">
      <c r="A15">
        <v>30</v>
      </c>
      <c r="B15" t="s">
        <v>133</v>
      </c>
      <c r="C15" t="s">
        <v>134</v>
      </c>
      <c r="D15" t="s">
        <v>63</v>
      </c>
      <c r="E15" t="s">
        <v>64</v>
      </c>
      <c r="F15" t="s">
        <v>135</v>
      </c>
      <c r="G15" t="s">
        <v>136</v>
      </c>
      <c r="I15" t="s">
        <v>137</v>
      </c>
      <c r="J15" t="s">
        <v>138</v>
      </c>
      <c r="K15" t="s">
        <v>139</v>
      </c>
      <c r="M15" t="s">
        <v>134</v>
      </c>
    </row>
    <row r="16" spans="1:13">
      <c r="A16">
        <v>30</v>
      </c>
      <c r="B16" t="s">
        <v>140</v>
      </c>
      <c r="C16" t="s">
        <v>141</v>
      </c>
      <c r="D16" t="s">
        <v>63</v>
      </c>
      <c r="E16" t="s">
        <v>64</v>
      </c>
      <c r="F16" t="s">
        <v>142</v>
      </c>
      <c r="G16" t="s">
        <v>136</v>
      </c>
      <c r="I16" t="s">
        <v>137</v>
      </c>
      <c r="J16" t="s">
        <v>143</v>
      </c>
      <c r="K16" t="s">
        <v>144</v>
      </c>
      <c r="M16" t="s">
        <v>141</v>
      </c>
    </row>
    <row r="17" spans="1:13">
      <c r="A17">
        <v>30</v>
      </c>
      <c r="B17" t="s">
        <v>145</v>
      </c>
      <c r="C17" t="s">
        <v>146</v>
      </c>
      <c r="D17" t="s">
        <v>63</v>
      </c>
      <c r="E17" t="s">
        <v>64</v>
      </c>
      <c r="F17" t="s">
        <v>147</v>
      </c>
      <c r="G17" t="s">
        <v>136</v>
      </c>
      <c r="I17" t="s">
        <v>137</v>
      </c>
      <c r="K17" t="s">
        <v>148</v>
      </c>
      <c r="M17" t="s">
        <v>146</v>
      </c>
    </row>
    <row r="18" spans="1:13">
      <c r="A18">
        <v>30</v>
      </c>
      <c r="B18" t="s">
        <v>149</v>
      </c>
      <c r="C18" t="s">
        <v>150</v>
      </c>
      <c r="D18" t="s">
        <v>63</v>
      </c>
      <c r="E18" t="s">
        <v>64</v>
      </c>
      <c r="F18" t="s">
        <v>151</v>
      </c>
      <c r="G18" t="s">
        <v>136</v>
      </c>
      <c r="H18" t="s">
        <v>152</v>
      </c>
      <c r="I18" t="s">
        <v>137</v>
      </c>
      <c r="K18" t="s">
        <v>153</v>
      </c>
      <c r="M18" t="s">
        <v>150</v>
      </c>
    </row>
    <row r="19" spans="1:13">
      <c r="A19">
        <v>32</v>
      </c>
      <c r="B19" t="s">
        <v>154</v>
      </c>
      <c r="C19" t="s">
        <v>155</v>
      </c>
      <c r="D19" t="s">
        <v>63</v>
      </c>
      <c r="E19" t="s">
        <v>64</v>
      </c>
      <c r="F19" t="s">
        <v>156</v>
      </c>
      <c r="G19" t="s">
        <v>157</v>
      </c>
      <c r="I19" t="s">
        <v>137</v>
      </c>
      <c r="K19" t="s">
        <v>158</v>
      </c>
      <c r="M19" t="s">
        <v>155</v>
      </c>
    </row>
    <row r="20" spans="1:13">
      <c r="A20">
        <v>32</v>
      </c>
      <c r="B20" t="s">
        <v>159</v>
      </c>
      <c r="C20" t="s">
        <v>160</v>
      </c>
      <c r="D20" t="s">
        <v>63</v>
      </c>
      <c r="E20" t="s">
        <v>64</v>
      </c>
      <c r="F20" t="s">
        <v>161</v>
      </c>
      <c r="G20" t="s">
        <v>157</v>
      </c>
      <c r="I20" t="s">
        <v>137</v>
      </c>
      <c r="K20" t="s">
        <v>162</v>
      </c>
      <c r="M20" t="s">
        <v>160</v>
      </c>
    </row>
    <row r="21" spans="1:13">
      <c r="A21">
        <v>32</v>
      </c>
      <c r="B21" t="s">
        <v>163</v>
      </c>
      <c r="C21" t="s">
        <v>164</v>
      </c>
      <c r="D21" t="s">
        <v>63</v>
      </c>
      <c r="E21" t="s">
        <v>64</v>
      </c>
      <c r="F21" t="s">
        <v>165</v>
      </c>
      <c r="G21" t="s">
        <v>166</v>
      </c>
      <c r="I21" t="s">
        <v>137</v>
      </c>
      <c r="K21" t="s">
        <v>167</v>
      </c>
      <c r="M21" t="s">
        <v>164</v>
      </c>
    </row>
    <row r="22" spans="1:13">
      <c r="A22">
        <v>35</v>
      </c>
      <c r="B22" t="s">
        <v>168</v>
      </c>
      <c r="C22" t="s">
        <v>169</v>
      </c>
      <c r="D22" t="s">
        <v>170</v>
      </c>
      <c r="E22" t="s">
        <v>64</v>
      </c>
      <c r="F22" t="s">
        <v>171</v>
      </c>
      <c r="G22" t="s">
        <v>172</v>
      </c>
      <c r="I22" t="s">
        <v>173</v>
      </c>
      <c r="K22" t="s">
        <v>174</v>
      </c>
      <c r="M22" t="s">
        <v>169</v>
      </c>
    </row>
    <row r="23" spans="1:13">
      <c r="A23">
        <v>39</v>
      </c>
      <c r="B23" t="s">
        <v>175</v>
      </c>
      <c r="C23" t="s">
        <v>176</v>
      </c>
      <c r="D23" t="s">
        <v>170</v>
      </c>
      <c r="E23" t="s">
        <v>177</v>
      </c>
      <c r="F23" t="s">
        <v>178</v>
      </c>
      <c r="G23" t="s">
        <v>179</v>
      </c>
      <c r="I23" t="s">
        <v>173</v>
      </c>
      <c r="J23" t="s">
        <v>180</v>
      </c>
      <c r="K23" t="s">
        <v>181</v>
      </c>
      <c r="M23" t="s">
        <v>176</v>
      </c>
    </row>
    <row r="24" spans="1:13">
      <c r="A24">
        <v>42</v>
      </c>
      <c r="B24" t="s">
        <v>182</v>
      </c>
      <c r="C24" t="s">
        <v>183</v>
      </c>
      <c r="D24" t="s">
        <v>170</v>
      </c>
      <c r="E24" t="s">
        <v>64</v>
      </c>
      <c r="F24" t="s">
        <v>184</v>
      </c>
      <c r="I24" t="s">
        <v>185</v>
      </c>
      <c r="K24" t="s">
        <v>186</v>
      </c>
      <c r="M24" t="s">
        <v>183</v>
      </c>
    </row>
    <row r="25" spans="1:13">
      <c r="A25">
        <v>45</v>
      </c>
      <c r="B25" t="s">
        <v>187</v>
      </c>
      <c r="C25" t="s">
        <v>188</v>
      </c>
      <c r="D25" t="s">
        <v>63</v>
      </c>
      <c r="E25" t="s">
        <v>64</v>
      </c>
      <c r="F25" t="s">
        <v>189</v>
      </c>
      <c r="G25" t="s">
        <v>190</v>
      </c>
      <c r="I25" t="s">
        <v>137</v>
      </c>
      <c r="K25" t="s">
        <v>191</v>
      </c>
      <c r="M25" t="s">
        <v>188</v>
      </c>
    </row>
    <row r="26" spans="1:13">
      <c r="A26">
        <v>45</v>
      </c>
      <c r="B26" t="s">
        <v>192</v>
      </c>
      <c r="C26" t="s">
        <v>193</v>
      </c>
      <c r="D26" t="s">
        <v>63</v>
      </c>
      <c r="E26" t="s">
        <v>64</v>
      </c>
      <c r="F26" t="s">
        <v>194</v>
      </c>
      <c r="G26" t="s">
        <v>195</v>
      </c>
      <c r="I26" t="s">
        <v>137</v>
      </c>
      <c r="J26" t="s">
        <v>196</v>
      </c>
      <c r="K26" t="s">
        <v>197</v>
      </c>
      <c r="M26" t="s">
        <v>193</v>
      </c>
    </row>
    <row r="27" spans="1:13">
      <c r="A27">
        <v>58</v>
      </c>
      <c r="B27" t="s">
        <v>198</v>
      </c>
      <c r="C27" t="s">
        <v>199</v>
      </c>
      <c r="D27" t="s">
        <v>63</v>
      </c>
      <c r="E27" t="s">
        <v>64</v>
      </c>
      <c r="F27" t="s">
        <v>200</v>
      </c>
      <c r="G27" t="s">
        <v>201</v>
      </c>
      <c r="I27" t="s">
        <v>173</v>
      </c>
      <c r="J27" t="s">
        <v>202</v>
      </c>
      <c r="K27" t="s">
        <v>203</v>
      </c>
      <c r="M27" t="s">
        <v>199</v>
      </c>
    </row>
    <row r="28" spans="1:13">
      <c r="A28">
        <v>58</v>
      </c>
      <c r="B28" t="s">
        <v>204</v>
      </c>
      <c r="C28" t="s">
        <v>205</v>
      </c>
      <c r="D28" t="s">
        <v>63</v>
      </c>
      <c r="E28" t="s">
        <v>64</v>
      </c>
      <c r="F28" t="s">
        <v>206</v>
      </c>
      <c r="I28" t="s">
        <v>173</v>
      </c>
      <c r="K28" t="s">
        <v>207</v>
      </c>
      <c r="M28" t="s">
        <v>205</v>
      </c>
    </row>
    <row r="29" spans="1:13">
      <c r="A29">
        <v>87</v>
      </c>
      <c r="B29" t="s">
        <v>208</v>
      </c>
      <c r="C29" t="s">
        <v>209</v>
      </c>
      <c r="D29" t="s">
        <v>63</v>
      </c>
      <c r="E29" t="s">
        <v>64</v>
      </c>
      <c r="F29" t="s">
        <v>210</v>
      </c>
      <c r="I29" t="s">
        <v>185</v>
      </c>
      <c r="K29" t="s">
        <v>211</v>
      </c>
      <c r="M29" t="s">
        <v>209</v>
      </c>
    </row>
    <row r="30" spans="1:13">
      <c r="A30">
        <v>87</v>
      </c>
      <c r="B30" t="s">
        <v>212</v>
      </c>
      <c r="C30" t="s">
        <v>213</v>
      </c>
      <c r="D30" t="s">
        <v>63</v>
      </c>
      <c r="E30" t="s">
        <v>64</v>
      </c>
      <c r="F30" t="s">
        <v>214</v>
      </c>
      <c r="G30" t="s">
        <v>210</v>
      </c>
      <c r="I30" t="s">
        <v>185</v>
      </c>
      <c r="K30" t="s">
        <v>215</v>
      </c>
      <c r="M30" t="s">
        <v>213</v>
      </c>
    </row>
    <row r="31" spans="1:13">
      <c r="A31">
        <v>90</v>
      </c>
      <c r="B31" t="s">
        <v>216</v>
      </c>
      <c r="C31" t="s">
        <v>217</v>
      </c>
      <c r="D31" t="s">
        <v>63</v>
      </c>
      <c r="E31" t="s">
        <v>64</v>
      </c>
      <c r="F31" t="s">
        <v>218</v>
      </c>
      <c r="I31" t="s">
        <v>185</v>
      </c>
      <c r="J31" t="s">
        <v>219</v>
      </c>
      <c r="K31" t="s">
        <v>220</v>
      </c>
      <c r="M31" t="s">
        <v>217</v>
      </c>
    </row>
    <row r="32" spans="1:13">
      <c r="A32">
        <v>90</v>
      </c>
      <c r="B32" t="s">
        <v>221</v>
      </c>
      <c r="C32" t="s">
        <v>222</v>
      </c>
      <c r="D32" t="s">
        <v>63</v>
      </c>
      <c r="E32" t="s">
        <v>64</v>
      </c>
      <c r="F32" t="s">
        <v>223</v>
      </c>
      <c r="G32" t="s">
        <v>218</v>
      </c>
      <c r="I32" t="s">
        <v>185</v>
      </c>
      <c r="K32" t="s">
        <v>224</v>
      </c>
      <c r="M32" t="s">
        <v>222</v>
      </c>
    </row>
    <row r="33" spans="1:13">
      <c r="A33">
        <v>90</v>
      </c>
      <c r="B33" t="s">
        <v>225</v>
      </c>
      <c r="C33" t="s">
        <v>226</v>
      </c>
      <c r="D33" t="s">
        <v>63</v>
      </c>
      <c r="E33" t="s">
        <v>64</v>
      </c>
      <c r="F33" t="s">
        <v>227</v>
      </c>
      <c r="G33" t="s">
        <v>228</v>
      </c>
      <c r="I33" t="s">
        <v>185</v>
      </c>
      <c r="K33" t="s">
        <v>229</v>
      </c>
      <c r="M33" t="s">
        <v>226</v>
      </c>
    </row>
    <row r="34" spans="1:13">
      <c r="A34">
        <v>91</v>
      </c>
      <c r="B34" t="s">
        <v>230</v>
      </c>
      <c r="C34" t="s">
        <v>231</v>
      </c>
      <c r="D34" t="s">
        <v>63</v>
      </c>
      <c r="E34" t="s">
        <v>64</v>
      </c>
      <c r="F34" t="s">
        <v>232</v>
      </c>
      <c r="G34" t="s">
        <v>233</v>
      </c>
      <c r="I34" t="s">
        <v>185</v>
      </c>
      <c r="J34" t="s">
        <v>234</v>
      </c>
      <c r="K34" t="s">
        <v>235</v>
      </c>
      <c r="M34" t="s">
        <v>231</v>
      </c>
    </row>
    <row r="35" spans="1:13">
      <c r="A35">
        <v>91</v>
      </c>
      <c r="B35" t="s">
        <v>236</v>
      </c>
      <c r="C35" t="s">
        <v>237</v>
      </c>
      <c r="D35" t="s">
        <v>63</v>
      </c>
      <c r="E35" t="s">
        <v>64</v>
      </c>
      <c r="F35" t="s">
        <v>238</v>
      </c>
      <c r="G35" t="s">
        <v>239</v>
      </c>
      <c r="H35" t="s">
        <v>240</v>
      </c>
      <c r="I35" t="s">
        <v>185</v>
      </c>
      <c r="J35" t="s">
        <v>241</v>
      </c>
      <c r="K35" t="s">
        <v>242</v>
      </c>
      <c r="M35" t="s">
        <v>237</v>
      </c>
    </row>
    <row r="36" spans="1:13">
      <c r="A36">
        <v>95</v>
      </c>
      <c r="B36" t="s">
        <v>243</v>
      </c>
      <c r="C36" t="s">
        <v>244</v>
      </c>
      <c r="D36" t="s">
        <v>63</v>
      </c>
      <c r="E36" t="s">
        <v>245</v>
      </c>
      <c r="F36" t="s">
        <v>246</v>
      </c>
      <c r="G36" t="s">
        <v>66</v>
      </c>
      <c r="I36" t="s">
        <v>67</v>
      </c>
      <c r="K36" t="s">
        <v>247</v>
      </c>
      <c r="M36" t="s">
        <v>244</v>
      </c>
    </row>
    <row r="37" spans="1:13">
      <c r="A37">
        <v>95</v>
      </c>
      <c r="B37" t="s">
        <v>248</v>
      </c>
      <c r="C37" t="s">
        <v>249</v>
      </c>
      <c r="D37" t="s">
        <v>63</v>
      </c>
      <c r="E37" t="s">
        <v>64</v>
      </c>
      <c r="F37" t="s">
        <v>250</v>
      </c>
      <c r="G37" t="s">
        <v>251</v>
      </c>
      <c r="I37" t="s">
        <v>67</v>
      </c>
      <c r="J37" t="s">
        <v>252</v>
      </c>
      <c r="K37" t="s">
        <v>253</v>
      </c>
      <c r="M37" t="s">
        <v>249</v>
      </c>
    </row>
    <row r="38" spans="1:13">
      <c r="A38">
        <v>104</v>
      </c>
      <c r="B38" t="s">
        <v>254</v>
      </c>
      <c r="C38" t="s">
        <v>255</v>
      </c>
      <c r="D38" t="s">
        <v>170</v>
      </c>
      <c r="E38" t="s">
        <v>64</v>
      </c>
      <c r="F38" t="s">
        <v>256</v>
      </c>
      <c r="G38" t="s">
        <v>257</v>
      </c>
      <c r="I38" t="s">
        <v>67</v>
      </c>
      <c r="J38" t="s">
        <v>258</v>
      </c>
      <c r="K38" t="s">
        <v>259</v>
      </c>
      <c r="M38" t="s">
        <v>255</v>
      </c>
    </row>
    <row r="39" spans="1:13">
      <c r="A39">
        <v>108</v>
      </c>
      <c r="B39" t="s">
        <v>260</v>
      </c>
      <c r="C39" t="s">
        <v>261</v>
      </c>
      <c r="D39" t="s">
        <v>170</v>
      </c>
      <c r="E39" t="s">
        <v>64</v>
      </c>
      <c r="F39" t="s">
        <v>262</v>
      </c>
      <c r="G39" t="s">
        <v>66</v>
      </c>
      <c r="I39" t="s">
        <v>67</v>
      </c>
      <c r="J39" t="s">
        <v>263</v>
      </c>
      <c r="K39" t="s">
        <v>264</v>
      </c>
      <c r="M39" t="s">
        <v>261</v>
      </c>
    </row>
    <row r="40" spans="1:13">
      <c r="A40">
        <v>117</v>
      </c>
      <c r="B40" t="s">
        <v>265</v>
      </c>
      <c r="C40" t="s">
        <v>266</v>
      </c>
      <c r="D40" t="s">
        <v>63</v>
      </c>
      <c r="E40" t="s">
        <v>64</v>
      </c>
      <c r="F40" t="s">
        <v>267</v>
      </c>
      <c r="G40" t="s">
        <v>268</v>
      </c>
      <c r="I40" t="s">
        <v>185</v>
      </c>
      <c r="J40" t="s">
        <v>269</v>
      </c>
      <c r="K40" t="s">
        <v>270</v>
      </c>
      <c r="M40" t="s">
        <v>266</v>
      </c>
    </row>
    <row r="41" spans="1:13">
      <c r="A41">
        <v>117</v>
      </c>
      <c r="B41" t="s">
        <v>271</v>
      </c>
      <c r="C41" t="s">
        <v>272</v>
      </c>
      <c r="D41" t="s">
        <v>63</v>
      </c>
      <c r="E41" t="s">
        <v>64</v>
      </c>
      <c r="F41" t="s">
        <v>273</v>
      </c>
      <c r="G41" t="s">
        <v>268</v>
      </c>
      <c r="H41" t="s">
        <v>274</v>
      </c>
      <c r="I41" t="s">
        <v>185</v>
      </c>
      <c r="J41" t="s">
        <v>275</v>
      </c>
      <c r="K41" t="s">
        <v>276</v>
      </c>
      <c r="M41" t="s">
        <v>272</v>
      </c>
    </row>
    <row r="42" spans="1:13">
      <c r="A42">
        <v>119</v>
      </c>
      <c r="B42" t="s">
        <v>277</v>
      </c>
      <c r="C42" t="s">
        <v>278</v>
      </c>
      <c r="D42" t="s">
        <v>63</v>
      </c>
      <c r="E42" t="s">
        <v>177</v>
      </c>
      <c r="F42" t="s">
        <v>279</v>
      </c>
      <c r="I42" t="s">
        <v>185</v>
      </c>
      <c r="J42" t="s">
        <v>280</v>
      </c>
      <c r="K42" t="s">
        <v>281</v>
      </c>
      <c r="M42" t="s">
        <v>278</v>
      </c>
    </row>
    <row r="43" spans="1:13">
      <c r="A43">
        <v>119</v>
      </c>
      <c r="B43" t="s">
        <v>282</v>
      </c>
      <c r="C43" t="s">
        <v>283</v>
      </c>
      <c r="D43" t="s">
        <v>63</v>
      </c>
      <c r="E43" t="s">
        <v>177</v>
      </c>
      <c r="F43" t="s">
        <v>279</v>
      </c>
      <c r="G43" t="s">
        <v>274</v>
      </c>
      <c r="I43" t="s">
        <v>185</v>
      </c>
      <c r="J43" t="s">
        <v>284</v>
      </c>
      <c r="K43" t="s">
        <v>285</v>
      </c>
      <c r="M43" t="s">
        <v>283</v>
      </c>
    </row>
    <row r="44" spans="1:13">
      <c r="A44">
        <v>120</v>
      </c>
      <c r="B44" t="s">
        <v>286</v>
      </c>
      <c r="C44" t="s">
        <v>287</v>
      </c>
      <c r="D44" t="s">
        <v>63</v>
      </c>
      <c r="E44" t="s">
        <v>64</v>
      </c>
      <c r="F44" t="s">
        <v>288</v>
      </c>
      <c r="G44" t="s">
        <v>233</v>
      </c>
      <c r="I44" t="s">
        <v>185</v>
      </c>
      <c r="J44" t="s">
        <v>289</v>
      </c>
      <c r="K44" t="s">
        <v>290</v>
      </c>
      <c r="M44" t="s">
        <v>287</v>
      </c>
    </row>
    <row r="45" spans="1:13">
      <c r="A45">
        <v>120</v>
      </c>
      <c r="B45" t="s">
        <v>291</v>
      </c>
      <c r="C45" t="s">
        <v>292</v>
      </c>
      <c r="D45" t="s">
        <v>63</v>
      </c>
      <c r="E45" t="s">
        <v>64</v>
      </c>
      <c r="F45" t="s">
        <v>293</v>
      </c>
      <c r="G45" t="s">
        <v>294</v>
      </c>
      <c r="I45" t="s">
        <v>185</v>
      </c>
      <c r="J45" t="s">
        <v>295</v>
      </c>
      <c r="K45" t="s">
        <v>296</v>
      </c>
      <c r="M45" t="s">
        <v>292</v>
      </c>
    </row>
    <row r="46" spans="1:13">
      <c r="A46">
        <v>121</v>
      </c>
      <c r="B46" t="s">
        <v>297</v>
      </c>
      <c r="C46" t="s">
        <v>298</v>
      </c>
      <c r="D46" t="s">
        <v>63</v>
      </c>
      <c r="E46" t="s">
        <v>64</v>
      </c>
      <c r="F46" t="s">
        <v>299</v>
      </c>
      <c r="G46" t="s">
        <v>300</v>
      </c>
      <c r="H46" t="s">
        <v>233</v>
      </c>
      <c r="I46" t="s">
        <v>185</v>
      </c>
      <c r="J46" t="s">
        <v>301</v>
      </c>
      <c r="K46" t="s">
        <v>302</v>
      </c>
      <c r="M46" t="s">
        <v>298</v>
      </c>
    </row>
    <row r="47" spans="1:13">
      <c r="A47">
        <v>121</v>
      </c>
      <c r="B47" t="s">
        <v>303</v>
      </c>
      <c r="C47" t="s">
        <v>304</v>
      </c>
      <c r="D47" t="s">
        <v>63</v>
      </c>
      <c r="E47" t="s">
        <v>64</v>
      </c>
      <c r="F47" t="s">
        <v>305</v>
      </c>
      <c r="G47" t="s">
        <v>233</v>
      </c>
      <c r="I47" t="s">
        <v>185</v>
      </c>
      <c r="J47" t="s">
        <v>306</v>
      </c>
      <c r="K47" t="s">
        <v>307</v>
      </c>
      <c r="M47" t="s">
        <v>304</v>
      </c>
    </row>
    <row r="48" spans="1:13">
      <c r="A48">
        <v>121</v>
      </c>
      <c r="B48" t="s">
        <v>308</v>
      </c>
      <c r="C48" t="s">
        <v>309</v>
      </c>
      <c r="D48" t="s">
        <v>63</v>
      </c>
      <c r="E48" t="s">
        <v>64</v>
      </c>
      <c r="F48" t="s">
        <v>293</v>
      </c>
      <c r="G48" t="s">
        <v>233</v>
      </c>
      <c r="I48" t="s">
        <v>185</v>
      </c>
      <c r="J48" t="s">
        <v>310</v>
      </c>
      <c r="K48" t="s">
        <v>311</v>
      </c>
      <c r="M48" t="s">
        <v>309</v>
      </c>
    </row>
    <row r="49" spans="1:13">
      <c r="A49">
        <v>124</v>
      </c>
      <c r="B49" t="s">
        <v>312</v>
      </c>
      <c r="C49" t="s">
        <v>313</v>
      </c>
      <c r="D49" t="s">
        <v>63</v>
      </c>
      <c r="E49" t="s">
        <v>64</v>
      </c>
      <c r="F49" t="s">
        <v>314</v>
      </c>
      <c r="G49" t="s">
        <v>233</v>
      </c>
      <c r="I49" t="s">
        <v>185</v>
      </c>
      <c r="J49" t="s">
        <v>315</v>
      </c>
      <c r="K49" t="s">
        <v>316</v>
      </c>
      <c r="M49" t="s">
        <v>313</v>
      </c>
    </row>
    <row r="50" spans="1:13">
      <c r="A50">
        <v>124</v>
      </c>
      <c r="B50" t="s">
        <v>317</v>
      </c>
      <c r="C50" t="s">
        <v>318</v>
      </c>
      <c r="D50" t="s">
        <v>63</v>
      </c>
      <c r="E50" t="s">
        <v>64</v>
      </c>
      <c r="F50" t="s">
        <v>319</v>
      </c>
      <c r="G50" t="s">
        <v>320</v>
      </c>
      <c r="I50" t="s">
        <v>185</v>
      </c>
      <c r="J50" t="s">
        <v>321</v>
      </c>
      <c r="K50" t="s">
        <v>322</v>
      </c>
      <c r="M50" t="s">
        <v>318</v>
      </c>
    </row>
    <row r="51" spans="1:13">
      <c r="A51">
        <v>126</v>
      </c>
      <c r="B51" t="s">
        <v>323</v>
      </c>
      <c r="C51" t="s">
        <v>324</v>
      </c>
      <c r="D51" t="s">
        <v>63</v>
      </c>
      <c r="E51" t="s">
        <v>64</v>
      </c>
      <c r="F51" t="s">
        <v>325</v>
      </c>
      <c r="G51" t="s">
        <v>326</v>
      </c>
      <c r="I51" t="s">
        <v>185</v>
      </c>
      <c r="J51" t="s">
        <v>327</v>
      </c>
      <c r="K51" t="s">
        <v>328</v>
      </c>
      <c r="M51" t="s">
        <v>324</v>
      </c>
    </row>
    <row r="52" spans="1:13">
      <c r="A52">
        <v>126</v>
      </c>
      <c r="B52" t="s">
        <v>329</v>
      </c>
      <c r="C52" t="s">
        <v>330</v>
      </c>
      <c r="D52" t="s">
        <v>63</v>
      </c>
      <c r="E52" t="s">
        <v>64</v>
      </c>
      <c r="F52" t="s">
        <v>331</v>
      </c>
      <c r="G52" t="s">
        <v>184</v>
      </c>
      <c r="I52" t="s">
        <v>185</v>
      </c>
      <c r="J52" t="s">
        <v>332</v>
      </c>
      <c r="K52" t="s">
        <v>333</v>
      </c>
      <c r="M52" t="s">
        <v>330</v>
      </c>
    </row>
    <row r="53" spans="1:13">
      <c r="A53">
        <v>129</v>
      </c>
      <c r="B53" t="s">
        <v>334</v>
      </c>
      <c r="C53" t="s">
        <v>335</v>
      </c>
      <c r="D53" t="s">
        <v>63</v>
      </c>
      <c r="E53" t="s">
        <v>64</v>
      </c>
      <c r="F53" t="s">
        <v>336</v>
      </c>
      <c r="G53" t="s">
        <v>320</v>
      </c>
      <c r="H53" t="s">
        <v>233</v>
      </c>
      <c r="I53" t="s">
        <v>185</v>
      </c>
      <c r="J53" t="s">
        <v>337</v>
      </c>
      <c r="K53" t="s">
        <v>338</v>
      </c>
      <c r="M53" t="s">
        <v>335</v>
      </c>
    </row>
    <row r="54" spans="1:13">
      <c r="A54">
        <v>129</v>
      </c>
      <c r="B54" t="s">
        <v>339</v>
      </c>
      <c r="C54" t="s">
        <v>340</v>
      </c>
      <c r="D54" t="s">
        <v>63</v>
      </c>
      <c r="E54" t="s">
        <v>64</v>
      </c>
      <c r="F54" t="s">
        <v>341</v>
      </c>
      <c r="G54" t="s">
        <v>233</v>
      </c>
      <c r="I54" t="s">
        <v>185</v>
      </c>
      <c r="J54" t="s">
        <v>342</v>
      </c>
      <c r="K54" t="s">
        <v>343</v>
      </c>
      <c r="M54" t="s">
        <v>340</v>
      </c>
    </row>
    <row r="55" spans="1:13">
      <c r="A55">
        <v>129</v>
      </c>
      <c r="B55" t="s">
        <v>344</v>
      </c>
      <c r="C55" t="s">
        <v>345</v>
      </c>
      <c r="D55" t="s">
        <v>63</v>
      </c>
      <c r="E55" t="s">
        <v>64</v>
      </c>
      <c r="F55" t="s">
        <v>346</v>
      </c>
      <c r="G55" t="s">
        <v>347</v>
      </c>
      <c r="I55" t="s">
        <v>185</v>
      </c>
      <c r="J55" t="s">
        <v>348</v>
      </c>
      <c r="K55" t="s">
        <v>349</v>
      </c>
      <c r="M55" t="s">
        <v>345</v>
      </c>
    </row>
    <row r="56" spans="1:13">
      <c r="A56">
        <v>130</v>
      </c>
      <c r="B56" t="s">
        <v>350</v>
      </c>
      <c r="C56" t="s">
        <v>351</v>
      </c>
      <c r="D56" t="s">
        <v>170</v>
      </c>
      <c r="E56" t="s">
        <v>64</v>
      </c>
      <c r="F56" t="s">
        <v>352</v>
      </c>
      <c r="G56" t="s">
        <v>274</v>
      </c>
      <c r="I56" t="s">
        <v>185</v>
      </c>
      <c r="J56" t="s">
        <v>353</v>
      </c>
      <c r="K56" t="s">
        <v>354</v>
      </c>
      <c r="M56" t="s">
        <v>351</v>
      </c>
    </row>
    <row r="57" spans="1:13">
      <c r="A57">
        <v>130</v>
      </c>
      <c r="B57" t="s">
        <v>355</v>
      </c>
      <c r="C57" t="s">
        <v>356</v>
      </c>
      <c r="D57" t="s">
        <v>170</v>
      </c>
      <c r="E57" t="s">
        <v>64</v>
      </c>
      <c r="F57" t="s">
        <v>357</v>
      </c>
      <c r="G57" t="s">
        <v>274</v>
      </c>
      <c r="I57" t="s">
        <v>185</v>
      </c>
      <c r="J57" t="s">
        <v>358</v>
      </c>
      <c r="K57" t="s">
        <v>359</v>
      </c>
      <c r="M57" t="s">
        <v>356</v>
      </c>
    </row>
    <row r="58" spans="1:13">
      <c r="A58">
        <v>131</v>
      </c>
      <c r="B58" t="s">
        <v>360</v>
      </c>
      <c r="C58" t="s">
        <v>361</v>
      </c>
      <c r="D58" t="s">
        <v>63</v>
      </c>
      <c r="E58" t="s">
        <v>64</v>
      </c>
      <c r="F58" t="s">
        <v>362</v>
      </c>
      <c r="G58" t="s">
        <v>320</v>
      </c>
      <c r="I58" t="s">
        <v>185</v>
      </c>
      <c r="J58" t="s">
        <v>363</v>
      </c>
      <c r="K58" t="s">
        <v>364</v>
      </c>
      <c r="M58" t="s">
        <v>361</v>
      </c>
    </row>
    <row r="59" spans="1:13">
      <c r="A59">
        <v>131</v>
      </c>
      <c r="B59" t="s">
        <v>365</v>
      </c>
      <c r="C59" t="s">
        <v>366</v>
      </c>
      <c r="D59" t="s">
        <v>63</v>
      </c>
      <c r="E59" t="s">
        <v>64</v>
      </c>
      <c r="F59" t="s">
        <v>367</v>
      </c>
      <c r="G59" t="s">
        <v>347</v>
      </c>
      <c r="I59" t="s">
        <v>185</v>
      </c>
      <c r="J59" t="s">
        <v>368</v>
      </c>
      <c r="K59" t="s">
        <v>369</v>
      </c>
      <c r="M59" t="s">
        <v>366</v>
      </c>
    </row>
    <row r="60" spans="1:13">
      <c r="A60">
        <v>132</v>
      </c>
      <c r="B60" t="s">
        <v>370</v>
      </c>
      <c r="C60" t="s">
        <v>371</v>
      </c>
      <c r="D60" t="s">
        <v>63</v>
      </c>
      <c r="E60" t="s">
        <v>64</v>
      </c>
      <c r="F60" t="s">
        <v>372</v>
      </c>
      <c r="G60" t="s">
        <v>274</v>
      </c>
      <c r="I60" t="s">
        <v>185</v>
      </c>
      <c r="J60" t="s">
        <v>373</v>
      </c>
      <c r="K60" t="s">
        <v>374</v>
      </c>
      <c r="M60" t="s">
        <v>371</v>
      </c>
    </row>
    <row r="61" spans="1:13">
      <c r="A61">
        <v>132</v>
      </c>
      <c r="B61" t="s">
        <v>375</v>
      </c>
      <c r="C61" t="s">
        <v>376</v>
      </c>
      <c r="D61" t="s">
        <v>63</v>
      </c>
      <c r="E61" t="s">
        <v>64</v>
      </c>
      <c r="F61" t="s">
        <v>377</v>
      </c>
      <c r="G61" t="s">
        <v>233</v>
      </c>
      <c r="I61" t="s">
        <v>185</v>
      </c>
      <c r="J61" t="s">
        <v>378</v>
      </c>
      <c r="K61" t="s">
        <v>379</v>
      </c>
      <c r="M61" t="s">
        <v>376</v>
      </c>
    </row>
    <row r="62" spans="1:13">
      <c r="A62">
        <v>132</v>
      </c>
      <c r="B62" t="s">
        <v>380</v>
      </c>
      <c r="C62" t="s">
        <v>381</v>
      </c>
      <c r="D62" t="s">
        <v>63</v>
      </c>
      <c r="E62" t="s">
        <v>64</v>
      </c>
      <c r="F62" t="s">
        <v>382</v>
      </c>
      <c r="G62" t="s">
        <v>383</v>
      </c>
      <c r="I62" t="s">
        <v>185</v>
      </c>
      <c r="J62" t="s">
        <v>384</v>
      </c>
      <c r="K62" t="s">
        <v>385</v>
      </c>
      <c r="M62" t="s">
        <v>381</v>
      </c>
    </row>
    <row r="63" spans="1:13">
      <c r="A63">
        <v>133</v>
      </c>
      <c r="B63" t="s">
        <v>386</v>
      </c>
      <c r="C63" t="s">
        <v>387</v>
      </c>
      <c r="D63" t="s">
        <v>63</v>
      </c>
      <c r="E63" t="s">
        <v>64</v>
      </c>
      <c r="F63" t="s">
        <v>388</v>
      </c>
      <c r="G63" t="s">
        <v>389</v>
      </c>
      <c r="I63" t="s">
        <v>102</v>
      </c>
      <c r="J63" t="s">
        <v>390</v>
      </c>
      <c r="K63" t="s">
        <v>391</v>
      </c>
      <c r="M63" t="s">
        <v>387</v>
      </c>
    </row>
    <row r="64" spans="1:13">
      <c r="A64">
        <v>133</v>
      </c>
      <c r="B64" t="s">
        <v>392</v>
      </c>
      <c r="C64" t="s">
        <v>393</v>
      </c>
      <c r="D64" t="s">
        <v>63</v>
      </c>
      <c r="E64" t="s">
        <v>64</v>
      </c>
      <c r="F64" t="s">
        <v>394</v>
      </c>
      <c r="G64" t="s">
        <v>395</v>
      </c>
      <c r="I64" t="s">
        <v>102</v>
      </c>
      <c r="J64" t="s">
        <v>396</v>
      </c>
      <c r="K64" t="s">
        <v>397</v>
      </c>
      <c r="M64" t="s">
        <v>393</v>
      </c>
    </row>
    <row r="65" spans="1:13">
      <c r="A65">
        <v>136</v>
      </c>
      <c r="B65" t="s">
        <v>398</v>
      </c>
      <c r="C65" t="s">
        <v>399</v>
      </c>
      <c r="D65" t="s">
        <v>63</v>
      </c>
      <c r="E65" t="s">
        <v>64</v>
      </c>
      <c r="F65" t="s">
        <v>400</v>
      </c>
      <c r="G65" t="s">
        <v>233</v>
      </c>
      <c r="I65" t="s">
        <v>185</v>
      </c>
      <c r="J65" t="s">
        <v>401</v>
      </c>
      <c r="K65" t="s">
        <v>402</v>
      </c>
      <c r="M65" t="s">
        <v>399</v>
      </c>
    </row>
    <row r="66" spans="1:13">
      <c r="A66">
        <v>136</v>
      </c>
      <c r="B66" t="s">
        <v>403</v>
      </c>
      <c r="C66" t="s">
        <v>404</v>
      </c>
      <c r="D66" t="s">
        <v>63</v>
      </c>
      <c r="E66" t="s">
        <v>64</v>
      </c>
      <c r="F66" t="s">
        <v>240</v>
      </c>
      <c r="G66" t="s">
        <v>233</v>
      </c>
      <c r="I66" t="s">
        <v>185</v>
      </c>
      <c r="J66" t="s">
        <v>405</v>
      </c>
      <c r="K66" t="s">
        <v>406</v>
      </c>
      <c r="M66" t="s">
        <v>404</v>
      </c>
    </row>
    <row r="67" spans="1:13">
      <c r="A67">
        <v>136</v>
      </c>
      <c r="B67" t="s">
        <v>407</v>
      </c>
      <c r="C67" t="s">
        <v>408</v>
      </c>
      <c r="D67" t="s">
        <v>63</v>
      </c>
      <c r="E67" t="s">
        <v>64</v>
      </c>
      <c r="F67" t="s">
        <v>409</v>
      </c>
      <c r="G67" t="s">
        <v>233</v>
      </c>
      <c r="I67" t="s">
        <v>185</v>
      </c>
      <c r="J67" t="s">
        <v>410</v>
      </c>
      <c r="K67" t="s">
        <v>411</v>
      </c>
      <c r="M67" t="s">
        <v>408</v>
      </c>
    </row>
    <row r="68" spans="1:13">
      <c r="A68">
        <v>137</v>
      </c>
      <c r="B68" t="s">
        <v>412</v>
      </c>
      <c r="C68" t="s">
        <v>413</v>
      </c>
      <c r="D68" t="s">
        <v>63</v>
      </c>
      <c r="E68" t="s">
        <v>64</v>
      </c>
      <c r="F68" t="s">
        <v>414</v>
      </c>
      <c r="G68" t="s">
        <v>240</v>
      </c>
      <c r="H68" t="s">
        <v>233</v>
      </c>
      <c r="I68" t="s">
        <v>185</v>
      </c>
      <c r="J68" t="s">
        <v>415</v>
      </c>
      <c r="K68" t="s">
        <v>416</v>
      </c>
      <c r="M68" t="s">
        <v>413</v>
      </c>
    </row>
    <row r="69" spans="1:13">
      <c r="A69">
        <v>137</v>
      </c>
      <c r="B69" t="s">
        <v>417</v>
      </c>
      <c r="C69" t="s">
        <v>418</v>
      </c>
      <c r="D69" t="s">
        <v>63</v>
      </c>
      <c r="E69" t="s">
        <v>64</v>
      </c>
      <c r="F69" t="s">
        <v>419</v>
      </c>
      <c r="G69" t="s">
        <v>240</v>
      </c>
      <c r="I69" t="s">
        <v>185</v>
      </c>
      <c r="J69" t="s">
        <v>420</v>
      </c>
      <c r="K69" t="s">
        <v>421</v>
      </c>
      <c r="M69" t="s">
        <v>418</v>
      </c>
    </row>
    <row r="70" spans="1:13">
      <c r="A70">
        <v>137</v>
      </c>
      <c r="B70" t="s">
        <v>422</v>
      </c>
      <c r="C70" t="s">
        <v>423</v>
      </c>
      <c r="D70" t="s">
        <v>63</v>
      </c>
      <c r="E70" t="s">
        <v>64</v>
      </c>
      <c r="F70" t="s">
        <v>424</v>
      </c>
      <c r="G70" t="s">
        <v>425</v>
      </c>
      <c r="H70" t="s">
        <v>426</v>
      </c>
      <c r="I70" t="s">
        <v>185</v>
      </c>
      <c r="J70" t="s">
        <v>427</v>
      </c>
      <c r="K70" t="s">
        <v>428</v>
      </c>
      <c r="M70" t="s">
        <v>423</v>
      </c>
    </row>
    <row r="71" spans="1:13">
      <c r="A71">
        <v>138</v>
      </c>
      <c r="B71" t="s">
        <v>429</v>
      </c>
      <c r="C71" t="s">
        <v>430</v>
      </c>
      <c r="D71" t="s">
        <v>63</v>
      </c>
      <c r="E71" t="s">
        <v>64</v>
      </c>
      <c r="F71" t="s">
        <v>431</v>
      </c>
      <c r="G71" t="s">
        <v>432</v>
      </c>
      <c r="H71" t="s">
        <v>274</v>
      </c>
      <c r="I71" t="s">
        <v>185</v>
      </c>
      <c r="J71" t="s">
        <v>433</v>
      </c>
      <c r="K71" t="s">
        <v>434</v>
      </c>
      <c r="M71" t="s">
        <v>430</v>
      </c>
    </row>
    <row r="72" spans="1:13">
      <c r="A72">
        <v>138</v>
      </c>
      <c r="B72" t="s">
        <v>435</v>
      </c>
      <c r="C72" t="s">
        <v>436</v>
      </c>
      <c r="D72" t="s">
        <v>63</v>
      </c>
      <c r="E72" t="s">
        <v>64</v>
      </c>
      <c r="F72" t="s">
        <v>357</v>
      </c>
      <c r="G72" t="s">
        <v>274</v>
      </c>
      <c r="I72" t="s">
        <v>185</v>
      </c>
      <c r="J72" t="s">
        <v>437</v>
      </c>
      <c r="K72" t="s">
        <v>438</v>
      </c>
      <c r="M72" t="s">
        <v>436</v>
      </c>
    </row>
    <row r="73" spans="1:13">
      <c r="A73">
        <v>139</v>
      </c>
      <c r="B73" t="s">
        <v>439</v>
      </c>
      <c r="C73" t="s">
        <v>440</v>
      </c>
      <c r="D73" t="s">
        <v>63</v>
      </c>
      <c r="E73" t="s">
        <v>64</v>
      </c>
      <c r="F73" t="s">
        <v>441</v>
      </c>
      <c r="G73" t="s">
        <v>288</v>
      </c>
      <c r="I73" t="s">
        <v>185</v>
      </c>
      <c r="J73" t="s">
        <v>442</v>
      </c>
      <c r="K73" t="s">
        <v>443</v>
      </c>
      <c r="M73" t="s">
        <v>440</v>
      </c>
    </row>
    <row r="74" spans="1:13">
      <c r="A74">
        <v>139</v>
      </c>
      <c r="B74" t="s">
        <v>444</v>
      </c>
      <c r="C74" t="s">
        <v>445</v>
      </c>
      <c r="D74" t="s">
        <v>63</v>
      </c>
      <c r="E74" t="s">
        <v>64</v>
      </c>
      <c r="F74" t="s">
        <v>446</v>
      </c>
      <c r="G74" t="s">
        <v>288</v>
      </c>
      <c r="I74" t="s">
        <v>185</v>
      </c>
      <c r="J74" t="s">
        <v>447</v>
      </c>
      <c r="K74" t="s">
        <v>448</v>
      </c>
      <c r="M74" t="s">
        <v>445</v>
      </c>
    </row>
    <row r="75" spans="1:13">
      <c r="A75">
        <v>140</v>
      </c>
      <c r="B75" t="s">
        <v>449</v>
      </c>
      <c r="C75" t="s">
        <v>450</v>
      </c>
      <c r="D75" t="s">
        <v>170</v>
      </c>
      <c r="E75" t="s">
        <v>177</v>
      </c>
      <c r="F75" t="s">
        <v>451</v>
      </c>
      <c r="G75" t="s">
        <v>452</v>
      </c>
      <c r="I75" t="s">
        <v>185</v>
      </c>
      <c r="J75" t="s">
        <v>453</v>
      </c>
      <c r="K75" t="s">
        <v>454</v>
      </c>
      <c r="M75" t="s">
        <v>450</v>
      </c>
    </row>
    <row r="76" spans="1:13">
      <c r="A76">
        <v>141</v>
      </c>
      <c r="B76" t="s">
        <v>455</v>
      </c>
      <c r="C76" t="s">
        <v>456</v>
      </c>
      <c r="D76" t="s">
        <v>63</v>
      </c>
      <c r="E76" t="s">
        <v>64</v>
      </c>
      <c r="F76" t="s">
        <v>457</v>
      </c>
      <c r="G76" t="s">
        <v>458</v>
      </c>
      <c r="I76" t="s">
        <v>102</v>
      </c>
      <c r="J76" t="s">
        <v>459</v>
      </c>
      <c r="K76">
        <v>719164569</v>
      </c>
      <c r="M76" t="s">
        <v>456</v>
      </c>
    </row>
    <row r="77" spans="1:13">
      <c r="A77">
        <v>141</v>
      </c>
      <c r="B77" t="s">
        <v>460</v>
      </c>
      <c r="C77" t="s">
        <v>461</v>
      </c>
      <c r="D77" t="s">
        <v>63</v>
      </c>
      <c r="E77" t="s">
        <v>64</v>
      </c>
      <c r="F77" t="s">
        <v>462</v>
      </c>
      <c r="G77" t="s">
        <v>107</v>
      </c>
      <c r="I77" t="s">
        <v>102</v>
      </c>
      <c r="J77" t="s">
        <v>463</v>
      </c>
      <c r="K77" t="s">
        <v>464</v>
      </c>
      <c r="M77" t="s">
        <v>461</v>
      </c>
    </row>
    <row r="78" spans="1:13">
      <c r="A78">
        <v>142</v>
      </c>
      <c r="B78" t="s">
        <v>465</v>
      </c>
      <c r="C78" t="s">
        <v>466</v>
      </c>
      <c r="D78" t="s">
        <v>63</v>
      </c>
      <c r="E78" t="s">
        <v>64</v>
      </c>
      <c r="F78" t="s">
        <v>467</v>
      </c>
      <c r="G78" t="s">
        <v>468</v>
      </c>
      <c r="I78" t="s">
        <v>185</v>
      </c>
      <c r="J78" t="s">
        <v>469</v>
      </c>
      <c r="K78" t="s">
        <v>470</v>
      </c>
      <c r="M78" t="s">
        <v>466</v>
      </c>
    </row>
    <row r="79" spans="1:13">
      <c r="A79">
        <v>142</v>
      </c>
      <c r="B79" t="s">
        <v>471</v>
      </c>
      <c r="C79" t="s">
        <v>472</v>
      </c>
      <c r="D79" t="s">
        <v>63</v>
      </c>
      <c r="E79" t="s">
        <v>64</v>
      </c>
      <c r="F79" t="s">
        <v>473</v>
      </c>
      <c r="G79" t="s">
        <v>468</v>
      </c>
      <c r="I79" t="s">
        <v>185</v>
      </c>
      <c r="J79" t="s">
        <v>474</v>
      </c>
      <c r="K79" t="s">
        <v>475</v>
      </c>
      <c r="M79" t="s">
        <v>472</v>
      </c>
    </row>
    <row r="80" spans="1:13">
      <c r="A80">
        <v>142</v>
      </c>
      <c r="B80" t="s">
        <v>476</v>
      </c>
      <c r="C80" t="s">
        <v>477</v>
      </c>
      <c r="D80" t="s">
        <v>63</v>
      </c>
      <c r="E80" t="s">
        <v>64</v>
      </c>
      <c r="F80" t="s">
        <v>478</v>
      </c>
      <c r="G80" t="s">
        <v>468</v>
      </c>
      <c r="I80" t="s">
        <v>185</v>
      </c>
      <c r="J80" t="s">
        <v>479</v>
      </c>
      <c r="K80" t="s">
        <v>480</v>
      </c>
      <c r="M80" t="s">
        <v>477</v>
      </c>
    </row>
    <row r="81" spans="1:13">
      <c r="A81">
        <v>144</v>
      </c>
      <c r="B81" t="s">
        <v>481</v>
      </c>
      <c r="C81" t="s">
        <v>482</v>
      </c>
      <c r="D81" t="s">
        <v>63</v>
      </c>
      <c r="E81" t="s">
        <v>177</v>
      </c>
      <c r="F81" t="s">
        <v>483</v>
      </c>
      <c r="G81" t="s">
        <v>233</v>
      </c>
      <c r="I81" t="s">
        <v>185</v>
      </c>
      <c r="J81" t="s">
        <v>484</v>
      </c>
      <c r="K81" t="s">
        <v>485</v>
      </c>
      <c r="M81" t="s">
        <v>482</v>
      </c>
    </row>
    <row r="82" spans="1:13">
      <c r="A82">
        <v>144</v>
      </c>
      <c r="B82" t="s">
        <v>486</v>
      </c>
      <c r="C82" t="s">
        <v>487</v>
      </c>
      <c r="D82" t="s">
        <v>63</v>
      </c>
      <c r="E82" t="s">
        <v>177</v>
      </c>
      <c r="F82" t="s">
        <v>294</v>
      </c>
      <c r="G82" t="s">
        <v>233</v>
      </c>
      <c r="I82" t="s">
        <v>185</v>
      </c>
      <c r="J82" t="s">
        <v>488</v>
      </c>
      <c r="K82" t="s">
        <v>489</v>
      </c>
      <c r="M82" t="s">
        <v>487</v>
      </c>
    </row>
    <row r="83" spans="1:13">
      <c r="A83">
        <v>145</v>
      </c>
      <c r="B83" t="s">
        <v>490</v>
      </c>
      <c r="C83" t="s">
        <v>491</v>
      </c>
      <c r="D83" t="s">
        <v>63</v>
      </c>
      <c r="E83" t="s">
        <v>64</v>
      </c>
      <c r="F83" t="s">
        <v>492</v>
      </c>
      <c r="G83" t="s">
        <v>493</v>
      </c>
      <c r="I83" t="s">
        <v>185</v>
      </c>
      <c r="J83" t="s">
        <v>494</v>
      </c>
      <c r="K83" t="s">
        <v>495</v>
      </c>
      <c r="M83" t="s">
        <v>491</v>
      </c>
    </row>
    <row r="84" spans="1:13">
      <c r="A84">
        <v>145</v>
      </c>
      <c r="B84" t="s">
        <v>496</v>
      </c>
      <c r="C84" t="s">
        <v>497</v>
      </c>
      <c r="D84" t="s">
        <v>63</v>
      </c>
      <c r="E84" t="s">
        <v>64</v>
      </c>
      <c r="F84" t="s">
        <v>498</v>
      </c>
      <c r="G84" t="s">
        <v>499</v>
      </c>
      <c r="I84" t="s">
        <v>185</v>
      </c>
      <c r="J84" t="s">
        <v>500</v>
      </c>
      <c r="K84" t="s">
        <v>501</v>
      </c>
      <c r="M84" t="s">
        <v>497</v>
      </c>
    </row>
    <row r="85" spans="1:13">
      <c r="A85">
        <v>145</v>
      </c>
      <c r="B85" t="s">
        <v>502</v>
      </c>
      <c r="C85" t="s">
        <v>503</v>
      </c>
      <c r="D85" t="s">
        <v>63</v>
      </c>
      <c r="E85" t="s">
        <v>64</v>
      </c>
      <c r="F85" t="s">
        <v>504</v>
      </c>
      <c r="I85" t="s">
        <v>185</v>
      </c>
      <c r="J85" t="s">
        <v>505</v>
      </c>
      <c r="K85" t="s">
        <v>506</v>
      </c>
      <c r="M85" t="s">
        <v>503</v>
      </c>
    </row>
    <row r="86" spans="1:13">
      <c r="A86">
        <v>146</v>
      </c>
      <c r="B86" t="s">
        <v>507</v>
      </c>
      <c r="C86" t="s">
        <v>508</v>
      </c>
      <c r="D86" t="s">
        <v>63</v>
      </c>
      <c r="E86" t="s">
        <v>64</v>
      </c>
      <c r="F86" t="s">
        <v>509</v>
      </c>
      <c r="G86" t="s">
        <v>279</v>
      </c>
      <c r="H86" t="s">
        <v>274</v>
      </c>
      <c r="I86" t="s">
        <v>185</v>
      </c>
      <c r="J86" t="s">
        <v>510</v>
      </c>
      <c r="K86" t="s">
        <v>511</v>
      </c>
      <c r="M86" t="s">
        <v>508</v>
      </c>
    </row>
    <row r="87" spans="1:13">
      <c r="A87">
        <v>146</v>
      </c>
      <c r="B87" t="s">
        <v>512</v>
      </c>
      <c r="C87" t="s">
        <v>513</v>
      </c>
      <c r="D87" t="s">
        <v>63</v>
      </c>
      <c r="E87" t="s">
        <v>64</v>
      </c>
      <c r="F87" t="s">
        <v>514</v>
      </c>
      <c r="G87" t="s">
        <v>279</v>
      </c>
      <c r="H87" t="s">
        <v>274</v>
      </c>
      <c r="I87" t="s">
        <v>185</v>
      </c>
      <c r="J87" t="s">
        <v>515</v>
      </c>
      <c r="K87" t="s">
        <v>516</v>
      </c>
      <c r="M87" t="s">
        <v>513</v>
      </c>
    </row>
    <row r="88" spans="1:13">
      <c r="A88">
        <v>147</v>
      </c>
      <c r="B88" t="s">
        <v>517</v>
      </c>
      <c r="C88" t="s">
        <v>518</v>
      </c>
      <c r="D88" t="s">
        <v>63</v>
      </c>
      <c r="E88" t="s">
        <v>64</v>
      </c>
      <c r="F88" t="s">
        <v>519</v>
      </c>
      <c r="G88" t="s">
        <v>452</v>
      </c>
      <c r="I88" t="s">
        <v>185</v>
      </c>
      <c r="J88" t="s">
        <v>520</v>
      </c>
      <c r="K88" t="s">
        <v>521</v>
      </c>
      <c r="M88" t="s">
        <v>518</v>
      </c>
    </row>
    <row r="89" spans="1:13">
      <c r="A89">
        <v>147</v>
      </c>
      <c r="B89" t="s">
        <v>522</v>
      </c>
      <c r="C89" t="s">
        <v>523</v>
      </c>
      <c r="D89" t="s">
        <v>63</v>
      </c>
      <c r="E89" t="s">
        <v>64</v>
      </c>
      <c r="F89" t="s">
        <v>524</v>
      </c>
      <c r="G89" t="s">
        <v>525</v>
      </c>
      <c r="I89" t="s">
        <v>185</v>
      </c>
      <c r="J89" t="s">
        <v>526</v>
      </c>
      <c r="K89" t="s">
        <v>527</v>
      </c>
      <c r="M89" t="s">
        <v>523</v>
      </c>
    </row>
    <row r="90" spans="1:13">
      <c r="A90">
        <v>148</v>
      </c>
      <c r="B90" t="s">
        <v>528</v>
      </c>
      <c r="C90" t="s">
        <v>529</v>
      </c>
      <c r="D90" t="s">
        <v>63</v>
      </c>
      <c r="E90" t="s">
        <v>64</v>
      </c>
      <c r="F90" t="s">
        <v>530</v>
      </c>
      <c r="G90" t="s">
        <v>274</v>
      </c>
      <c r="I90" t="s">
        <v>185</v>
      </c>
      <c r="J90" t="s">
        <v>531</v>
      </c>
      <c r="K90" t="s">
        <v>532</v>
      </c>
      <c r="M90" t="s">
        <v>529</v>
      </c>
    </row>
    <row r="91" spans="1:13">
      <c r="A91">
        <v>148</v>
      </c>
      <c r="B91" t="s">
        <v>533</v>
      </c>
      <c r="C91" t="s">
        <v>534</v>
      </c>
      <c r="D91" t="s">
        <v>63</v>
      </c>
      <c r="E91" t="s">
        <v>64</v>
      </c>
      <c r="F91" t="s">
        <v>535</v>
      </c>
      <c r="I91" t="s">
        <v>185</v>
      </c>
      <c r="J91" t="s">
        <v>536</v>
      </c>
      <c r="K91">
        <v>749139295</v>
      </c>
      <c r="M91" t="s">
        <v>534</v>
      </c>
    </row>
    <row r="92" spans="1:13">
      <c r="A92">
        <v>149</v>
      </c>
      <c r="B92" t="s">
        <v>537</v>
      </c>
      <c r="C92" t="s">
        <v>538</v>
      </c>
      <c r="D92" t="s">
        <v>63</v>
      </c>
      <c r="E92" t="s">
        <v>64</v>
      </c>
      <c r="F92" t="s">
        <v>539</v>
      </c>
      <c r="G92" t="s">
        <v>540</v>
      </c>
      <c r="I92" t="s">
        <v>185</v>
      </c>
      <c r="J92" t="s">
        <v>541</v>
      </c>
      <c r="K92" t="s">
        <v>542</v>
      </c>
      <c r="M92" t="s">
        <v>538</v>
      </c>
    </row>
    <row r="93" spans="1:13">
      <c r="A93">
        <v>149</v>
      </c>
      <c r="B93" t="s">
        <v>543</v>
      </c>
      <c r="C93" t="s">
        <v>544</v>
      </c>
      <c r="D93" t="s">
        <v>63</v>
      </c>
      <c r="E93" t="s">
        <v>64</v>
      </c>
      <c r="F93" t="s">
        <v>545</v>
      </c>
      <c r="G93" t="s">
        <v>274</v>
      </c>
      <c r="I93" t="s">
        <v>185</v>
      </c>
      <c r="J93" t="s">
        <v>546</v>
      </c>
      <c r="K93" t="s">
        <v>547</v>
      </c>
      <c r="M93" t="s">
        <v>544</v>
      </c>
    </row>
    <row r="94" spans="1:13">
      <c r="A94">
        <v>150</v>
      </c>
      <c r="B94" t="s">
        <v>548</v>
      </c>
      <c r="C94" t="s">
        <v>549</v>
      </c>
      <c r="D94" t="s">
        <v>63</v>
      </c>
      <c r="E94" t="s">
        <v>64</v>
      </c>
      <c r="F94" t="s">
        <v>550</v>
      </c>
      <c r="G94" t="s">
        <v>551</v>
      </c>
      <c r="I94" t="s">
        <v>173</v>
      </c>
      <c r="J94" t="s">
        <v>552</v>
      </c>
      <c r="K94" t="s">
        <v>553</v>
      </c>
      <c r="M94" t="s">
        <v>549</v>
      </c>
    </row>
    <row r="95" spans="1:13">
      <c r="A95">
        <v>150</v>
      </c>
      <c r="B95" t="s">
        <v>554</v>
      </c>
      <c r="C95" t="s">
        <v>555</v>
      </c>
      <c r="D95" t="s">
        <v>63</v>
      </c>
      <c r="E95" t="s">
        <v>64</v>
      </c>
      <c r="F95" t="s">
        <v>556</v>
      </c>
      <c r="G95" t="s">
        <v>557</v>
      </c>
      <c r="I95" t="s">
        <v>173</v>
      </c>
      <c r="J95" t="s">
        <v>558</v>
      </c>
      <c r="K95" t="s">
        <v>559</v>
      </c>
      <c r="M95" t="s">
        <v>555</v>
      </c>
    </row>
    <row r="96" spans="1:13">
      <c r="A96">
        <v>151</v>
      </c>
      <c r="B96" t="s">
        <v>560</v>
      </c>
      <c r="C96" t="s">
        <v>561</v>
      </c>
      <c r="D96" t="s">
        <v>63</v>
      </c>
      <c r="E96" t="s">
        <v>64</v>
      </c>
      <c r="F96" t="s">
        <v>562</v>
      </c>
      <c r="G96" t="s">
        <v>563</v>
      </c>
      <c r="I96" t="s">
        <v>185</v>
      </c>
      <c r="J96" t="s">
        <v>564</v>
      </c>
      <c r="K96" t="s">
        <v>565</v>
      </c>
      <c r="M96" t="s">
        <v>561</v>
      </c>
    </row>
    <row r="97" spans="1:13">
      <c r="A97">
        <v>151</v>
      </c>
      <c r="B97" t="s">
        <v>566</v>
      </c>
      <c r="C97" t="s">
        <v>567</v>
      </c>
      <c r="D97" t="s">
        <v>63</v>
      </c>
      <c r="E97" t="s">
        <v>64</v>
      </c>
      <c r="F97" t="s">
        <v>568</v>
      </c>
      <c r="G97" t="s">
        <v>233</v>
      </c>
      <c r="I97" t="s">
        <v>185</v>
      </c>
      <c r="J97" t="s">
        <v>569</v>
      </c>
      <c r="K97" t="s">
        <v>570</v>
      </c>
      <c r="M97" t="s">
        <v>567</v>
      </c>
    </row>
    <row r="98" spans="1:13">
      <c r="A98">
        <v>201</v>
      </c>
      <c r="B98" t="s">
        <v>571</v>
      </c>
      <c r="C98" t="s">
        <v>572</v>
      </c>
      <c r="D98" t="s">
        <v>63</v>
      </c>
      <c r="E98" t="s">
        <v>177</v>
      </c>
      <c r="F98" t="s">
        <v>573</v>
      </c>
      <c r="G98" t="s">
        <v>66</v>
      </c>
      <c r="I98" t="s">
        <v>67</v>
      </c>
      <c r="J98" t="s">
        <v>574</v>
      </c>
      <c r="K98" t="s">
        <v>575</v>
      </c>
      <c r="M98" t="s">
        <v>572</v>
      </c>
    </row>
    <row r="99" spans="1:13">
      <c r="A99">
        <v>201</v>
      </c>
      <c r="B99" t="s">
        <v>576</v>
      </c>
      <c r="C99" t="s">
        <v>577</v>
      </c>
      <c r="D99" t="s">
        <v>63</v>
      </c>
      <c r="E99" t="s">
        <v>177</v>
      </c>
      <c r="F99" t="s">
        <v>578</v>
      </c>
      <c r="G99" t="s">
        <v>66</v>
      </c>
      <c r="I99" t="s">
        <v>67</v>
      </c>
      <c r="J99" t="s">
        <v>579</v>
      </c>
      <c r="K99" t="s">
        <v>580</v>
      </c>
      <c r="M99" t="s">
        <v>577</v>
      </c>
    </row>
    <row r="100" spans="1:13">
      <c r="A100">
        <v>216</v>
      </c>
      <c r="B100" t="s">
        <v>581</v>
      </c>
      <c r="C100" t="s">
        <v>582</v>
      </c>
      <c r="D100" t="s">
        <v>63</v>
      </c>
      <c r="E100" t="s">
        <v>64</v>
      </c>
      <c r="F100" t="s">
        <v>583</v>
      </c>
      <c r="G100" t="s">
        <v>584</v>
      </c>
      <c r="H100" t="s">
        <v>274</v>
      </c>
      <c r="I100" t="s">
        <v>185</v>
      </c>
      <c r="J100" t="s">
        <v>585</v>
      </c>
      <c r="K100" t="s">
        <v>586</v>
      </c>
      <c r="M100" t="s">
        <v>582</v>
      </c>
    </row>
    <row r="101" spans="1:13">
      <c r="A101">
        <v>216</v>
      </c>
      <c r="B101" t="s">
        <v>587</v>
      </c>
      <c r="C101" t="s">
        <v>588</v>
      </c>
      <c r="D101" t="s">
        <v>63</v>
      </c>
      <c r="E101" t="s">
        <v>64</v>
      </c>
      <c r="F101" t="s">
        <v>584</v>
      </c>
      <c r="G101" t="s">
        <v>274</v>
      </c>
      <c r="I101" t="s">
        <v>185</v>
      </c>
      <c r="K101" t="s">
        <v>589</v>
      </c>
      <c r="M101" t="s">
        <v>588</v>
      </c>
    </row>
    <row r="102" spans="1:13">
      <c r="A102">
        <v>219</v>
      </c>
      <c r="B102" t="s">
        <v>590</v>
      </c>
      <c r="C102" t="s">
        <v>591</v>
      </c>
      <c r="D102" t="s">
        <v>63</v>
      </c>
      <c r="E102" t="s">
        <v>64</v>
      </c>
      <c r="F102" t="s">
        <v>592</v>
      </c>
      <c r="G102" t="s">
        <v>593</v>
      </c>
      <c r="I102" t="s">
        <v>185</v>
      </c>
      <c r="K102" t="s">
        <v>594</v>
      </c>
      <c r="M102" t="s">
        <v>591</v>
      </c>
    </row>
    <row r="103" spans="1:13">
      <c r="A103">
        <v>219</v>
      </c>
      <c r="B103" t="s">
        <v>595</v>
      </c>
      <c r="C103" t="s">
        <v>596</v>
      </c>
      <c r="D103" t="s">
        <v>63</v>
      </c>
      <c r="E103" t="s">
        <v>64</v>
      </c>
      <c r="F103" t="s">
        <v>597</v>
      </c>
      <c r="G103" t="s">
        <v>228</v>
      </c>
      <c r="I103" t="s">
        <v>185</v>
      </c>
      <c r="K103" t="s">
        <v>598</v>
      </c>
      <c r="M103" t="s">
        <v>596</v>
      </c>
    </row>
    <row r="104" spans="1:13">
      <c r="A104">
        <v>219</v>
      </c>
      <c r="B104" t="s">
        <v>599</v>
      </c>
      <c r="C104" t="s">
        <v>600</v>
      </c>
      <c r="D104" t="s">
        <v>63</v>
      </c>
      <c r="E104" t="s">
        <v>64</v>
      </c>
      <c r="F104" t="s">
        <v>601</v>
      </c>
      <c r="G104" t="s">
        <v>602</v>
      </c>
      <c r="I104" t="s">
        <v>185</v>
      </c>
      <c r="K104" t="s">
        <v>603</v>
      </c>
      <c r="M104" t="s">
        <v>600</v>
      </c>
    </row>
    <row r="105" spans="1:13">
      <c r="A105">
        <v>225</v>
      </c>
      <c r="B105" t="s">
        <v>604</v>
      </c>
      <c r="C105" t="s">
        <v>605</v>
      </c>
      <c r="D105" t="s">
        <v>63</v>
      </c>
      <c r="E105" t="s">
        <v>64</v>
      </c>
      <c r="I105" t="s">
        <v>185</v>
      </c>
      <c r="M105" t="s">
        <v>605</v>
      </c>
    </row>
    <row r="106" spans="1:13">
      <c r="A106">
        <v>225</v>
      </c>
      <c r="B106" t="s">
        <v>606</v>
      </c>
      <c r="C106" t="s">
        <v>607</v>
      </c>
      <c r="D106" t="s">
        <v>63</v>
      </c>
      <c r="E106" t="s">
        <v>64</v>
      </c>
      <c r="F106" t="s">
        <v>608</v>
      </c>
      <c r="I106" t="s">
        <v>185</v>
      </c>
      <c r="M106" t="s">
        <v>607</v>
      </c>
    </row>
    <row r="107" spans="1:13">
      <c r="A107">
        <v>228</v>
      </c>
      <c r="B107" t="s">
        <v>609</v>
      </c>
      <c r="C107" t="s">
        <v>610</v>
      </c>
      <c r="D107" t="s">
        <v>63</v>
      </c>
      <c r="E107" t="s">
        <v>64</v>
      </c>
      <c r="F107" t="s">
        <v>611</v>
      </c>
      <c r="I107" t="s">
        <v>185</v>
      </c>
      <c r="M107" t="s">
        <v>610</v>
      </c>
    </row>
    <row r="108" spans="1:13">
      <c r="A108">
        <v>228</v>
      </c>
      <c r="B108" t="s">
        <v>612</v>
      </c>
      <c r="C108" t="s">
        <v>613</v>
      </c>
      <c r="D108" t="s">
        <v>63</v>
      </c>
      <c r="E108" t="s">
        <v>64</v>
      </c>
      <c r="F108" t="s">
        <v>614</v>
      </c>
      <c r="I108" t="s">
        <v>185</v>
      </c>
      <c r="M108" t="s">
        <v>613</v>
      </c>
    </row>
    <row r="109" spans="1:13">
      <c r="A109">
        <v>306</v>
      </c>
      <c r="B109" t="s">
        <v>615</v>
      </c>
      <c r="C109" t="s">
        <v>616</v>
      </c>
      <c r="D109" t="s">
        <v>63</v>
      </c>
      <c r="E109" t="s">
        <v>64</v>
      </c>
      <c r="F109" t="s">
        <v>617</v>
      </c>
      <c r="I109" t="s">
        <v>185</v>
      </c>
      <c r="J109" t="s">
        <v>618</v>
      </c>
      <c r="K109" t="s">
        <v>619</v>
      </c>
      <c r="M109" t="s">
        <v>616</v>
      </c>
    </row>
    <row r="110" spans="1:13">
      <c r="A110">
        <v>306</v>
      </c>
      <c r="B110" t="s">
        <v>620</v>
      </c>
      <c r="C110" t="s">
        <v>621</v>
      </c>
      <c r="D110" t="s">
        <v>63</v>
      </c>
      <c r="E110" t="s">
        <v>64</v>
      </c>
      <c r="F110" t="s">
        <v>622</v>
      </c>
      <c r="I110" t="s">
        <v>185</v>
      </c>
      <c r="J110" t="s">
        <v>623</v>
      </c>
      <c r="K110" t="s">
        <v>624</v>
      </c>
      <c r="M110" t="s">
        <v>621</v>
      </c>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horts xmlns="9287c349-686a-4e8e-b73f-2e24828a241b" xsi:nil="true"/>
    <TaxCatchAll xmlns="9cd9a46b-6b6a-4e9e-a17c-156c1683e181" xsi:nil="true"/>
    <Fileorg xmlns="9287c349-686a-4e8e-b73f-2e24828a241b" xsi:nil="true"/>
    <lcf76f155ced4ddcb4097134ff3c332f xmlns="9287c349-686a-4e8e-b73f-2e24828a241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DC4B8F1755F714CA58DA6182DCAD620" ma:contentTypeVersion="19" ma:contentTypeDescription="Create a new document." ma:contentTypeScope="" ma:versionID="a56e060586dcb5d011e554352b24f396">
  <xsd:schema xmlns:xsd="http://www.w3.org/2001/XMLSchema" xmlns:xs="http://www.w3.org/2001/XMLSchema" xmlns:p="http://schemas.microsoft.com/office/2006/metadata/properties" xmlns:ns2="9287c349-686a-4e8e-b73f-2e24828a241b" xmlns:ns3="9cd9a46b-6b6a-4e9e-a17c-156c1683e181" targetNamespace="http://schemas.microsoft.com/office/2006/metadata/properties" ma:root="true" ma:fieldsID="b495b40be266195b9566fa47d72415a0" ns2:_="" ns3:_="">
    <xsd:import namespace="9287c349-686a-4e8e-b73f-2e24828a241b"/>
    <xsd:import namespace="9cd9a46b-6b6a-4e9e-a17c-156c1683e18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Cohorts" minOccurs="0"/>
                <xsd:element ref="ns2:Fileorg"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87c349-686a-4e8e-b73f-2e24828a24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1711e8c-155d-41d6-9731-e44b879d098f"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Cohorts" ma:index="23" nillable="true" ma:displayName="Folder org" ma:format="Dropdown" ma:internalName="Cohorts">
      <xsd:simpleType>
        <xsd:union memberTypes="dms:Text">
          <xsd:simpleType>
            <xsd:restriction base="dms:Choice">
              <xsd:enumeration value="Cohorts"/>
              <xsd:enumeration value="Comms"/>
              <xsd:enumeration value="Finance"/>
              <xsd:enumeration value="Historical"/>
              <xsd:enumeration value="Meetings and workshops"/>
              <xsd:enumeration value="Operational - Léargas"/>
              <xsd:enumeration value="Partner Management"/>
              <xsd:enumeration value="Processes"/>
            </xsd:restriction>
          </xsd:simpleType>
        </xsd:union>
      </xsd:simpleType>
    </xsd:element>
    <xsd:element name="Fileorg" ma:index="24" nillable="true" ma:displayName="Planned category" ma:format="Dropdown" ma:internalName="Fileorg">
      <xsd:simpleType>
        <xsd:union memberTypes="dms:Text">
          <xsd:simpleType>
            <xsd:restriction base="dms:Choice">
              <xsd:enumeration value="TO BE REVIEWED"/>
            </xsd:restriction>
          </xsd:simpleType>
        </xsd:union>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cd9a46b-6b6a-4e9e-a17c-156c1683e181"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9795901b-b3e9-4fb0-a828-2fbd2e5f1018}" ma:internalName="TaxCatchAll" ma:showField="CatchAllData" ma:web="9cd9a46b-6b6a-4e9e-a17c-156c1683e1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9D8760-0070-4A24-9969-7317EDC52A01}"/>
</file>

<file path=customXml/itemProps2.xml><?xml version="1.0" encoding="utf-8"?>
<ds:datastoreItem xmlns:ds="http://schemas.openxmlformats.org/officeDocument/2006/customXml" ds:itemID="{453CD03C-C278-48EB-AC97-F22CE453F936}"/>
</file>

<file path=customXml/itemProps3.xml><?xml version="1.0" encoding="utf-8"?>
<ds:datastoreItem xmlns:ds="http://schemas.openxmlformats.org/officeDocument/2006/customXml" ds:itemID="{B2A2FE54-EE41-4F2F-A985-0A5FE398FE7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
  <cp:revision/>
  <dcterms:created xsi:type="dcterms:W3CDTF">2026-04-13T11:32:26Z</dcterms:created>
  <dcterms:modified xsi:type="dcterms:W3CDTF">2026-05-13T11:56:15Z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0x0101003DC4B8F1755F714CA58DA6182DCAD620</vt:lpwstr>
  </property>
  <property fmtid="{D5CDD505-2E9C-101B-9397-08002B2CF9AE}" pid="3" name="MediaServiceImageTags">
    <vt:lpwstr/>
  </property>
</Properties>
</file>